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VNAS\15050000情報システム課\02規定文書常用以外\2020\10人口統計\03座間市の人口\座間市の人口\公表用データ\確報版\"/>
    </mc:Choice>
  </mc:AlternateContent>
  <bookViews>
    <workbookView xWindow="-20" yWindow="5930" windowWidth="19230" windowHeight="5990"/>
  </bookViews>
  <sheets>
    <sheet name="①座間市の人口" sheetId="16" r:id="rId1"/>
    <sheet name="②町丁字別人口・世帯" sheetId="19" r:id="rId2"/>
    <sheet name="③県人口" sheetId="17" r:id="rId3"/>
  </sheets>
  <externalReferences>
    <externalReference r:id="rId4"/>
  </externalReferences>
  <definedNames>
    <definedName name="_Key1" hidden="1">#REF!</definedName>
    <definedName name="_Order1" hidden="1">255</definedName>
    <definedName name="_Regression_Int" localSheetId="0" hidden="1">1</definedName>
    <definedName name="_Sort" hidden="1">#REF!</definedName>
    <definedName name="Print_Area_MI" localSheetId="0">①座間市の人口!$A$1:$J$39</definedName>
    <definedName name="月報">"グラフ 1"</definedName>
  </definedNames>
  <calcPr calcId="162913"/>
</workbook>
</file>

<file path=xl/calcChain.xml><?xml version="1.0" encoding="utf-8"?>
<calcChain xmlns="http://schemas.openxmlformats.org/spreadsheetml/2006/main">
  <c r="F86" i="19" l="1"/>
  <c r="G85" i="19"/>
  <c r="F85" i="19" s="1"/>
  <c r="E84" i="19"/>
  <c r="D84" i="19"/>
  <c r="C84" i="19"/>
  <c r="B84" i="19"/>
  <c r="G83" i="19"/>
  <c r="F83" i="19" s="1"/>
  <c r="G82" i="19"/>
  <c r="F82" i="19" s="1"/>
  <c r="E81" i="19"/>
  <c r="D81" i="19"/>
  <c r="C81" i="19"/>
  <c r="B81" i="19"/>
  <c r="G80" i="19"/>
  <c r="F80" i="19" s="1"/>
  <c r="G79" i="19"/>
  <c r="F79" i="19" s="1"/>
  <c r="G78" i="19"/>
  <c r="F78" i="19" s="1"/>
  <c r="G77" i="19"/>
  <c r="F77" i="19" s="1"/>
  <c r="G76" i="19"/>
  <c r="F76" i="19" s="1"/>
  <c r="G75" i="19"/>
  <c r="E74" i="19"/>
  <c r="D74" i="19"/>
  <c r="C74" i="19"/>
  <c r="B74" i="19"/>
  <c r="G73" i="19"/>
  <c r="F73" i="19" s="1"/>
  <c r="G72" i="19"/>
  <c r="F72" i="19" s="1"/>
  <c r="G71" i="19"/>
  <c r="F71" i="19" s="1"/>
  <c r="G70" i="19"/>
  <c r="F70" i="19" s="1"/>
  <c r="G69" i="19"/>
  <c r="F69" i="19" s="1"/>
  <c r="G68" i="19"/>
  <c r="E67" i="19"/>
  <c r="D67" i="19"/>
  <c r="C67" i="19"/>
  <c r="B67" i="19"/>
  <c r="G66" i="19"/>
  <c r="F66" i="19" s="1"/>
  <c r="G65" i="19"/>
  <c r="F65" i="19" s="1"/>
  <c r="G64" i="19"/>
  <c r="F64" i="19" s="1"/>
  <c r="E63" i="19"/>
  <c r="D63" i="19"/>
  <c r="C63" i="19"/>
  <c r="B63" i="19"/>
  <c r="G62" i="19"/>
  <c r="F62" i="19" s="1"/>
  <c r="G61" i="19"/>
  <c r="F61" i="19" s="1"/>
  <c r="G60" i="19"/>
  <c r="F60" i="19" s="1"/>
  <c r="G59" i="19"/>
  <c r="F59" i="19" s="1"/>
  <c r="G58" i="19"/>
  <c r="F58" i="19" s="1"/>
  <c r="E57" i="19"/>
  <c r="D57" i="19"/>
  <c r="C57" i="19"/>
  <c r="B57" i="19"/>
  <c r="G56" i="19"/>
  <c r="F56" i="19" s="1"/>
  <c r="G55" i="19"/>
  <c r="F55" i="19" s="1"/>
  <c r="G54" i="19"/>
  <c r="G53" i="19"/>
  <c r="F53" i="19" s="1"/>
  <c r="G52" i="19"/>
  <c r="F52" i="19" s="1"/>
  <c r="F51" i="19"/>
  <c r="E51" i="19"/>
  <c r="D51" i="19"/>
  <c r="C51" i="19"/>
  <c r="B51" i="19"/>
  <c r="F45" i="19"/>
  <c r="E45" i="19"/>
  <c r="D45" i="19"/>
  <c r="C45" i="19"/>
  <c r="B45" i="19"/>
  <c r="E39" i="19"/>
  <c r="D39" i="19"/>
  <c r="C39" i="19"/>
  <c r="B39" i="19"/>
  <c r="G38" i="19"/>
  <c r="F38" i="19" s="1"/>
  <c r="G37" i="19"/>
  <c r="G36" i="19"/>
  <c r="F36" i="19" s="1"/>
  <c r="G35" i="19"/>
  <c r="F35" i="19" s="1"/>
  <c r="E34" i="19"/>
  <c r="D34" i="19"/>
  <c r="C34" i="19"/>
  <c r="B34" i="19"/>
  <c r="G33" i="19"/>
  <c r="F33" i="19" s="1"/>
  <c r="G32" i="19"/>
  <c r="E31" i="19"/>
  <c r="D31" i="19"/>
  <c r="C31" i="19"/>
  <c r="B31" i="19"/>
  <c r="G30" i="19"/>
  <c r="F30" i="19" s="1"/>
  <c r="G29" i="19"/>
  <c r="E27" i="19"/>
  <c r="E28" i="19" s="1"/>
  <c r="D27" i="19"/>
  <c r="D28" i="19" s="1"/>
  <c r="C27" i="19"/>
  <c r="B27" i="19" s="1"/>
  <c r="G26" i="19"/>
  <c r="F26" i="19" s="1"/>
  <c r="G25" i="19"/>
  <c r="F25" i="19" s="1"/>
  <c r="E24" i="19"/>
  <c r="D24" i="19"/>
  <c r="C24" i="19"/>
  <c r="B24" i="19"/>
  <c r="G23" i="19"/>
  <c r="F23" i="19" s="1"/>
  <c r="G22" i="19"/>
  <c r="F22" i="19" s="1"/>
  <c r="G21" i="19"/>
  <c r="F21" i="19" s="1"/>
  <c r="G20" i="19"/>
  <c r="F20" i="19" s="1"/>
  <c r="G19" i="19"/>
  <c r="F19" i="19" s="1"/>
  <c r="G18" i="19"/>
  <c r="E17" i="19"/>
  <c r="D17" i="19"/>
  <c r="C17" i="19"/>
  <c r="B17" i="19"/>
  <c r="G16" i="19"/>
  <c r="F16" i="19" s="1"/>
  <c r="G15" i="19"/>
  <c r="F15" i="19" s="1"/>
  <c r="G14" i="19"/>
  <c r="F14" i="19" s="1"/>
  <c r="G13" i="19"/>
  <c r="F13" i="19" s="1"/>
  <c r="G12" i="19"/>
  <c r="F12" i="19" s="1"/>
  <c r="E11" i="19"/>
  <c r="D11" i="19"/>
  <c r="C11" i="19"/>
  <c r="B11" i="19"/>
  <c r="G10" i="19"/>
  <c r="F10" i="19" s="1"/>
  <c r="G9" i="19"/>
  <c r="F9" i="19" s="1"/>
  <c r="G8" i="19"/>
  <c r="F8" i="19" s="1"/>
  <c r="G7" i="19"/>
  <c r="F7" i="19" s="1"/>
  <c r="G6" i="19"/>
  <c r="F6" i="19" s="1"/>
  <c r="G5" i="19"/>
  <c r="F5" i="19" s="1"/>
  <c r="G4" i="19"/>
  <c r="F4" i="19" s="1"/>
  <c r="C28" i="19" l="1"/>
  <c r="C86" i="19" s="1"/>
  <c r="G34" i="19"/>
  <c r="F34" i="19" s="1"/>
  <c r="G39" i="19"/>
  <c r="F39" i="19" s="1"/>
  <c r="G24" i="19"/>
  <c r="F24" i="19" s="1"/>
  <c r="G74" i="19"/>
  <c r="F74" i="19" s="1"/>
  <c r="D86" i="19"/>
  <c r="G31" i="19"/>
  <c r="F31" i="19" s="1"/>
  <c r="G57" i="19"/>
  <c r="F57" i="19" s="1"/>
  <c r="E86" i="19"/>
  <c r="G81" i="19"/>
  <c r="F81" i="19" s="1"/>
  <c r="B28" i="19"/>
  <c r="G27" i="19"/>
  <c r="F27" i="19" s="1"/>
  <c r="B86" i="19"/>
  <c r="G11" i="19"/>
  <c r="F11" i="19" s="1"/>
  <c r="G84" i="19"/>
  <c r="F84" i="19" s="1"/>
  <c r="F18" i="19"/>
  <c r="G17" i="19"/>
  <c r="F17" i="19" s="1"/>
  <c r="G67" i="19"/>
  <c r="F67" i="19" s="1"/>
  <c r="F29" i="19"/>
  <c r="F37" i="19"/>
  <c r="F54" i="19"/>
  <c r="F68" i="19"/>
  <c r="F32" i="19"/>
  <c r="F75" i="19"/>
  <c r="G63" i="19"/>
  <c r="F63" i="19" s="1"/>
  <c r="G28" i="19" l="1"/>
  <c r="F28" i="19" s="1"/>
</calcChain>
</file>

<file path=xl/sharedStrings.xml><?xml version="1.0" encoding="utf-8"?>
<sst xmlns="http://schemas.openxmlformats.org/spreadsheetml/2006/main" count="324" uniqueCount="185">
  <si>
    <t>（単位：人）</t>
  </si>
  <si>
    <t>計</t>
  </si>
  <si>
    <t>男</t>
  </si>
  <si>
    <t>女</t>
  </si>
  <si>
    <t>（単位：世帯）</t>
  </si>
  <si>
    <t>世帯数</t>
  </si>
  <si>
    <t>区　分</t>
  </si>
  <si>
    <t>県外から</t>
  </si>
  <si>
    <t>県内から</t>
  </si>
  <si>
    <t>その他</t>
  </si>
  <si>
    <t>県外へ</t>
  </si>
  <si>
    <t>県内へ</t>
  </si>
  <si>
    <t>座 間 市 の 人 口</t>
    <rPh sb="0" eb="1">
      <t>ザ</t>
    </rPh>
    <rPh sb="2" eb="3">
      <t>アイダ</t>
    </rPh>
    <rPh sb="4" eb="5">
      <t>シ</t>
    </rPh>
    <rPh sb="8" eb="9">
      <t>ヒト</t>
    </rPh>
    <rPh sb="10" eb="11">
      <t>クチ</t>
    </rPh>
    <phoneticPr fontId="2"/>
  </si>
  <si>
    <t>発行　座間市総務部情報システム課統計担当</t>
    <rPh sb="0" eb="2">
      <t>ハッコウ</t>
    </rPh>
    <rPh sb="3" eb="6">
      <t>ザマシ</t>
    </rPh>
    <rPh sb="6" eb="8">
      <t>ソウム</t>
    </rPh>
    <rPh sb="8" eb="9">
      <t>ブ</t>
    </rPh>
    <rPh sb="9" eb="11">
      <t>ジョウホウ</t>
    </rPh>
    <rPh sb="15" eb="16">
      <t>カ</t>
    </rPh>
    <rPh sb="16" eb="18">
      <t>トウケイ</t>
    </rPh>
    <rPh sb="18" eb="20">
      <t>タントウ</t>
    </rPh>
    <phoneticPr fontId="2"/>
  </si>
  <si>
    <t>（前年同月比）</t>
    <rPh sb="1" eb="3">
      <t>ゼンネン</t>
    </rPh>
    <rPh sb="3" eb="6">
      <t>ドウゲツヒ</t>
    </rPh>
    <phoneticPr fontId="2"/>
  </si>
  <si>
    <t>人</t>
    <rPh sb="0" eb="1">
      <t>ニン</t>
    </rPh>
    <phoneticPr fontId="2"/>
  </si>
  <si>
    <t>世帯</t>
    <rPh sb="0" eb="2">
      <t>セタイ</t>
    </rPh>
    <phoneticPr fontId="2"/>
  </si>
  <si>
    <t>増　減</t>
    <rPh sb="0" eb="1">
      <t>ゾウ</t>
    </rPh>
    <rPh sb="2" eb="3">
      <t>ゲン</t>
    </rPh>
    <phoneticPr fontId="2"/>
  </si>
  <si>
    <t>人　口</t>
    <rPh sb="2" eb="3">
      <t>コウ</t>
    </rPh>
    <phoneticPr fontId="2"/>
  </si>
  <si>
    <t>自然増減</t>
    <rPh sb="0" eb="2">
      <t>シゼン</t>
    </rPh>
    <rPh sb="2" eb="4">
      <t>ゾウゲン</t>
    </rPh>
    <phoneticPr fontId="2"/>
  </si>
  <si>
    <t>出　生（１）</t>
    <rPh sb="0" eb="1">
      <t>デ</t>
    </rPh>
    <rPh sb="2" eb="3">
      <t>ショウ</t>
    </rPh>
    <phoneticPr fontId="2"/>
  </si>
  <si>
    <t>死　亡（２）</t>
    <rPh sb="0" eb="1">
      <t>シ</t>
    </rPh>
    <rPh sb="2" eb="3">
      <t>ボウ</t>
    </rPh>
    <phoneticPr fontId="2"/>
  </si>
  <si>
    <t>増　減（Ａ＝１－２）</t>
    <rPh sb="0" eb="1">
      <t>ゾウ</t>
    </rPh>
    <rPh sb="2" eb="3">
      <t>ゲン</t>
    </rPh>
    <phoneticPr fontId="2"/>
  </si>
  <si>
    <t>社会増減</t>
    <rPh sb="0" eb="2">
      <t>シャカイ</t>
    </rPh>
    <rPh sb="2" eb="4">
      <t>ゾウゲン</t>
    </rPh>
    <phoneticPr fontId="2"/>
  </si>
  <si>
    <t>増　減（Ｂ＝３－４）</t>
    <rPh sb="0" eb="1">
      <t>ゾウ</t>
    </rPh>
    <rPh sb="2" eb="3">
      <t>ゲン</t>
    </rPh>
    <phoneticPr fontId="2"/>
  </si>
  <si>
    <t>○１世帯当たり平均世帯人数</t>
    <rPh sb="2" eb="4">
      <t>セタイ</t>
    </rPh>
    <rPh sb="4" eb="5">
      <t>ア</t>
    </rPh>
    <rPh sb="7" eb="9">
      <t>ヘイキン</t>
    </rPh>
    <rPh sb="9" eb="11">
      <t>セタイ</t>
    </rPh>
    <rPh sb="11" eb="12">
      <t>ニン</t>
    </rPh>
    <rPh sb="12" eb="13">
      <t>スウ</t>
    </rPh>
    <phoneticPr fontId="2"/>
  </si>
  <si>
    <t>人／k㎡</t>
    <rPh sb="0" eb="1">
      <t>ニン</t>
    </rPh>
    <phoneticPr fontId="2"/>
  </si>
  <si>
    <t>○人口密度（市域面積17.57k㎡）</t>
    <rPh sb="1" eb="3">
      <t>ジンコウ</t>
    </rPh>
    <rPh sb="3" eb="5">
      <t>ミツド</t>
    </rPh>
    <rPh sb="6" eb="7">
      <t>シ</t>
    </rPh>
    <rPh sb="7" eb="8">
      <t>イキ</t>
    </rPh>
    <rPh sb="8" eb="10">
      <t>メンセキ</t>
    </rPh>
    <phoneticPr fontId="2"/>
  </si>
  <si>
    <t>（平成27年国勢調査確定数を基準人口とした推計人口）</t>
    <rPh sb="10" eb="11">
      <t>カク</t>
    </rPh>
    <rPh sb="11" eb="13">
      <t>テイスウ</t>
    </rPh>
    <phoneticPr fontId="19"/>
  </si>
  <si>
    <t>対前月</t>
    <rPh sb="0" eb="1">
      <t>タイ</t>
    </rPh>
    <rPh sb="1" eb="3">
      <t>ゼンゲツ</t>
    </rPh>
    <phoneticPr fontId="14"/>
  </si>
  <si>
    <t>世 帯 数</t>
  </si>
  <si>
    <t>人口増減</t>
    <rPh sb="0" eb="2">
      <t>ジンコウ</t>
    </rPh>
    <phoneticPr fontId="14"/>
  </si>
  <si>
    <t>三浦郡葉山町</t>
  </si>
  <si>
    <t>高座郡寒川町</t>
  </si>
  <si>
    <t>愛甲郡</t>
  </si>
  <si>
    <t>（神奈川県ホームページから抜粋、神奈川県統計センター調）</t>
    <rPh sb="1" eb="5">
      <t>カナガワケン</t>
    </rPh>
    <rPh sb="13" eb="15">
      <t>バッスイ</t>
    </rPh>
    <rPh sb="16" eb="20">
      <t>カナガワケン</t>
    </rPh>
    <rPh sb="20" eb="22">
      <t>トウケイ</t>
    </rPh>
    <rPh sb="26" eb="27">
      <t>シラ</t>
    </rPh>
    <phoneticPr fontId="14"/>
  </si>
  <si>
    <t>総  数</t>
    <phoneticPr fontId="2"/>
  </si>
  <si>
    <t>　横須賀市</t>
    <rPh sb="1" eb="4">
      <t>ヨコスカ</t>
    </rPh>
    <rPh sb="4" eb="5">
      <t>シ</t>
    </rPh>
    <phoneticPr fontId="20"/>
  </si>
  <si>
    <t>　平塚市</t>
    <rPh sb="1" eb="4">
      <t>ヒラツカシ</t>
    </rPh>
    <phoneticPr fontId="20"/>
  </si>
  <si>
    <t>　鎌倉市</t>
    <rPh sb="1" eb="4">
      <t>カマクラシ</t>
    </rPh>
    <phoneticPr fontId="20"/>
  </si>
  <si>
    <t>　藤沢市</t>
    <rPh sb="1" eb="4">
      <t>フジサワシ</t>
    </rPh>
    <phoneticPr fontId="20"/>
  </si>
  <si>
    <t>　小田原市</t>
    <rPh sb="1" eb="5">
      <t>オダワラシ</t>
    </rPh>
    <phoneticPr fontId="20"/>
  </si>
  <si>
    <t>　茅ヶ崎市</t>
    <rPh sb="1" eb="5">
      <t>チガサキシ</t>
    </rPh>
    <phoneticPr fontId="20"/>
  </si>
  <si>
    <t>　逗子市</t>
    <rPh sb="1" eb="4">
      <t>ズシシ</t>
    </rPh>
    <phoneticPr fontId="20"/>
  </si>
  <si>
    <t>　三浦市</t>
    <rPh sb="1" eb="4">
      <t>ミウラシ</t>
    </rPh>
    <phoneticPr fontId="20"/>
  </si>
  <si>
    <t>　秦野市</t>
    <rPh sb="1" eb="4">
      <t>ハダノシ</t>
    </rPh>
    <phoneticPr fontId="20"/>
  </si>
  <si>
    <t>　厚木市</t>
    <rPh sb="1" eb="4">
      <t>アツギシ</t>
    </rPh>
    <phoneticPr fontId="20"/>
  </si>
  <si>
    <t>　大和市</t>
    <rPh sb="1" eb="4">
      <t>ヤマトシ</t>
    </rPh>
    <phoneticPr fontId="20"/>
  </si>
  <si>
    <t>　伊勢原市</t>
    <rPh sb="1" eb="5">
      <t>イセハラシ</t>
    </rPh>
    <phoneticPr fontId="20"/>
  </si>
  <si>
    <t>　海老名市</t>
    <rPh sb="1" eb="5">
      <t>エビナシ</t>
    </rPh>
    <phoneticPr fontId="20"/>
  </si>
  <si>
    <t>　座間市</t>
    <rPh sb="1" eb="3">
      <t>ザマ</t>
    </rPh>
    <rPh sb="3" eb="4">
      <t>シ</t>
    </rPh>
    <phoneticPr fontId="20"/>
  </si>
  <si>
    <t>　南足柄市</t>
    <rPh sb="1" eb="4">
      <t>ミナミアシガラ</t>
    </rPh>
    <rPh sb="4" eb="5">
      <t>シ</t>
    </rPh>
    <phoneticPr fontId="14"/>
  </si>
  <si>
    <t>　綾瀬市</t>
    <rPh sb="1" eb="4">
      <t>アヤセシ</t>
    </rPh>
    <phoneticPr fontId="14"/>
  </si>
  <si>
    <t>　　緑　区</t>
    <rPh sb="2" eb="3">
      <t>ミドリ</t>
    </rPh>
    <phoneticPr fontId="20"/>
  </si>
  <si>
    <t>　　中央区</t>
    <rPh sb="3" eb="4">
      <t>ヒサシ</t>
    </rPh>
    <rPh sb="4" eb="5">
      <t>ク</t>
    </rPh>
    <phoneticPr fontId="20"/>
  </si>
  <si>
    <t>　　南　区</t>
    <rPh sb="2" eb="3">
      <t>ミナミ</t>
    </rPh>
    <phoneticPr fontId="20"/>
  </si>
  <si>
    <t>世 帯 数</t>
    <phoneticPr fontId="14"/>
  </si>
  <si>
    <t>人　　口</t>
    <phoneticPr fontId="14"/>
  </si>
  <si>
    <t>市区町村</t>
    <phoneticPr fontId="14"/>
  </si>
  <si>
    <t>県　計</t>
    <phoneticPr fontId="20"/>
  </si>
  <si>
    <r>
      <t>　　</t>
    </r>
    <r>
      <rPr>
        <sz val="9"/>
        <rFont val="ＭＳ 明朝"/>
        <family val="1"/>
        <charset val="128"/>
      </rPr>
      <t>保土ヶ谷区</t>
    </r>
    <phoneticPr fontId="20"/>
  </si>
  <si>
    <t>転　出</t>
    <phoneticPr fontId="2"/>
  </si>
  <si>
    <t>市区町村</t>
    <phoneticPr fontId="20"/>
  </si>
  <si>
    <t>　市部計</t>
    <phoneticPr fontId="20"/>
  </si>
  <si>
    <t>　郡部計</t>
    <phoneticPr fontId="20"/>
  </si>
  <si>
    <t>　横浜市</t>
    <phoneticPr fontId="20"/>
  </si>
  <si>
    <t>　　金沢区</t>
    <phoneticPr fontId="20"/>
  </si>
  <si>
    <t>　　港南区</t>
    <phoneticPr fontId="20"/>
  </si>
  <si>
    <t>　　旭　区</t>
    <phoneticPr fontId="20"/>
  </si>
  <si>
    <t>　　緑　区</t>
    <phoneticPr fontId="20"/>
  </si>
  <si>
    <t>９　月</t>
    <phoneticPr fontId="2"/>
  </si>
  <si>
    <t>増　加</t>
    <phoneticPr fontId="2"/>
  </si>
  <si>
    <t>減　少</t>
    <phoneticPr fontId="2"/>
  </si>
  <si>
    <t>転　入</t>
    <phoneticPr fontId="2"/>
  </si>
  <si>
    <t>　計　（３）</t>
    <phoneticPr fontId="2"/>
  </si>
  <si>
    <t>　計　（４）</t>
    <phoneticPr fontId="2"/>
  </si>
  <si>
    <t>世帯数</t>
    <phoneticPr fontId="2"/>
  </si>
  <si>
    <t>１　人　口（△は減）</t>
    <phoneticPr fontId="2"/>
  </si>
  <si>
    <t>２　世　帯（△は減）</t>
    <phoneticPr fontId="2"/>
  </si>
  <si>
    <t>３　人口増減の内訳（△は減）</t>
    <phoneticPr fontId="2"/>
  </si>
  <si>
    <t>（単位：人）</t>
    <phoneticPr fontId="2"/>
  </si>
  <si>
    <t>TEL046-252-8379 FAX046-255-3550</t>
    <phoneticPr fontId="2"/>
  </si>
  <si>
    <t>　男　</t>
    <phoneticPr fontId="2"/>
  </si>
  <si>
    <t>　女　</t>
    <phoneticPr fontId="2"/>
  </si>
  <si>
    <t>区　分</t>
    <phoneticPr fontId="2"/>
  </si>
  <si>
    <t>１０　月</t>
    <phoneticPr fontId="2"/>
  </si>
  <si>
    <t>合　計（Ａ＋Ｂ）</t>
    <phoneticPr fontId="2"/>
  </si>
  <si>
    <t>　　鶴見区</t>
    <phoneticPr fontId="20"/>
  </si>
  <si>
    <t>　　神奈川区</t>
    <phoneticPr fontId="20"/>
  </si>
  <si>
    <t>　　西　区</t>
    <phoneticPr fontId="20"/>
  </si>
  <si>
    <t>　　中　区</t>
    <phoneticPr fontId="20"/>
  </si>
  <si>
    <t>　　南　区</t>
    <phoneticPr fontId="20"/>
  </si>
  <si>
    <t>　　磯子区</t>
    <phoneticPr fontId="20"/>
  </si>
  <si>
    <t>　　港北区</t>
    <phoneticPr fontId="20"/>
  </si>
  <si>
    <t>　　青葉区</t>
    <phoneticPr fontId="20"/>
  </si>
  <si>
    <t>　　都筑区</t>
    <phoneticPr fontId="20"/>
  </si>
  <si>
    <t>　　戸塚区</t>
    <phoneticPr fontId="20"/>
  </si>
  <si>
    <t>中　郡</t>
    <phoneticPr fontId="20"/>
  </si>
  <si>
    <t>　　栄　区</t>
    <phoneticPr fontId="20"/>
  </si>
  <si>
    <t>　大磯町</t>
    <phoneticPr fontId="20"/>
  </si>
  <si>
    <t>　　泉　区</t>
    <phoneticPr fontId="20"/>
  </si>
  <si>
    <t>　二宮町</t>
    <phoneticPr fontId="20"/>
  </si>
  <si>
    <t>　　瀬谷区</t>
    <phoneticPr fontId="20"/>
  </si>
  <si>
    <t>足柄上郡</t>
    <phoneticPr fontId="20"/>
  </si>
  <si>
    <t>　川崎市</t>
    <phoneticPr fontId="20"/>
  </si>
  <si>
    <t>　中井町</t>
    <phoneticPr fontId="20"/>
  </si>
  <si>
    <t>　　川崎区</t>
    <phoneticPr fontId="20"/>
  </si>
  <si>
    <t>　大井町</t>
    <phoneticPr fontId="20"/>
  </si>
  <si>
    <t>　　幸　区</t>
    <phoneticPr fontId="20"/>
  </si>
  <si>
    <t>　松田町</t>
    <phoneticPr fontId="20"/>
  </si>
  <si>
    <t>　　中原区</t>
    <phoneticPr fontId="20"/>
  </si>
  <si>
    <t>　山北町</t>
    <phoneticPr fontId="20"/>
  </si>
  <si>
    <t>　　高津区</t>
    <phoneticPr fontId="20"/>
  </si>
  <si>
    <t>　開成町</t>
    <phoneticPr fontId="20"/>
  </si>
  <si>
    <t>　　宮前区</t>
    <phoneticPr fontId="20"/>
  </si>
  <si>
    <t>足柄下郡</t>
    <phoneticPr fontId="20"/>
  </si>
  <si>
    <t>　　多摩区</t>
    <phoneticPr fontId="20"/>
  </si>
  <si>
    <t>　箱根町</t>
    <phoneticPr fontId="20"/>
  </si>
  <si>
    <t>　　麻生区</t>
    <phoneticPr fontId="20"/>
  </si>
  <si>
    <t>　真鶴町</t>
    <phoneticPr fontId="20"/>
  </si>
  <si>
    <t>　相模原市</t>
    <phoneticPr fontId="20"/>
  </si>
  <si>
    <t>　湯河原町</t>
    <phoneticPr fontId="20"/>
  </si>
  <si>
    <t>　愛川町</t>
    <phoneticPr fontId="20"/>
  </si>
  <si>
    <t>　清川村</t>
    <phoneticPr fontId="20"/>
  </si>
  <si>
    <t>△</t>
  </si>
  <si>
    <t/>
  </si>
  <si>
    <t>令和２年９月１日現在</t>
  </si>
  <si>
    <t>神 奈 川 県 の 人 口 と 世 帯</t>
  </si>
  <si>
    <t>（令和２年１０月１日 現 在 )</t>
    <rPh sb="1" eb="2">
      <t>レイ</t>
    </rPh>
    <rPh sb="2" eb="3">
      <t>ワ</t>
    </rPh>
    <rPh sb="4" eb="5">
      <t>ネン</t>
    </rPh>
    <rPh sb="7" eb="8">
      <t>ゲツ</t>
    </rPh>
    <phoneticPr fontId="2"/>
  </si>
  <si>
    <t>※９月の数値については、平成２７年国勢調査結果を基礎として推計したものです。</t>
    <rPh sb="2" eb="3">
      <t>ガツ</t>
    </rPh>
    <rPh sb="4" eb="6">
      <t>スウチ</t>
    </rPh>
    <rPh sb="12" eb="14">
      <t>ヘイセイ</t>
    </rPh>
    <rPh sb="16" eb="17">
      <t>ネン</t>
    </rPh>
    <rPh sb="17" eb="19">
      <t>コクセイ</t>
    </rPh>
    <rPh sb="19" eb="21">
      <t>チョウサ</t>
    </rPh>
    <rPh sb="21" eb="23">
      <t>ケッカ</t>
    </rPh>
    <rPh sb="24" eb="26">
      <t>キソ</t>
    </rPh>
    <rPh sb="29" eb="31">
      <t>スイケイ</t>
    </rPh>
    <phoneticPr fontId="2"/>
  </si>
  <si>
    <t>※人口と世帯数は、令和２年国勢調査確報値です。</t>
    <rPh sb="9" eb="11">
      <t>レイワ</t>
    </rPh>
    <rPh sb="12" eb="13">
      <t>ネン</t>
    </rPh>
    <rPh sb="13" eb="17">
      <t>コクセイチョウサ</t>
    </rPh>
    <rPh sb="17" eb="19">
      <t>カクホウ</t>
    </rPh>
    <rPh sb="19" eb="20">
      <t>チ</t>
    </rPh>
    <phoneticPr fontId="2"/>
  </si>
  <si>
    <t>　　　　座間市町丁字別人口と世帯</t>
    <rPh sb="4" eb="7">
      <t>ザマシ</t>
    </rPh>
    <rPh sb="7" eb="8">
      <t>マチ</t>
    </rPh>
    <rPh sb="8" eb="9">
      <t>チョウ</t>
    </rPh>
    <rPh sb="9" eb="10">
      <t>アザ</t>
    </rPh>
    <rPh sb="10" eb="11">
      <t>ベツ</t>
    </rPh>
    <rPh sb="11" eb="13">
      <t>ジンコウ</t>
    </rPh>
    <rPh sb="14" eb="16">
      <t>セタイ</t>
    </rPh>
    <phoneticPr fontId="14"/>
  </si>
  <si>
    <t>令和２年10月１日現在</t>
    <rPh sb="0" eb="1">
      <t>レイ</t>
    </rPh>
    <rPh sb="1" eb="2">
      <t>ワ</t>
    </rPh>
    <rPh sb="3" eb="4">
      <t>ネン</t>
    </rPh>
    <rPh sb="6" eb="7">
      <t>ガツ</t>
    </rPh>
    <rPh sb="7" eb="9">
      <t>ツイタチ</t>
    </rPh>
    <rPh sb="8" eb="11">
      <t>ニチゲンザイ</t>
    </rPh>
    <phoneticPr fontId="14"/>
  </si>
  <si>
    <t>町丁字名</t>
    <rPh sb="0" eb="1">
      <t>マチ</t>
    </rPh>
    <rPh sb="1" eb="2">
      <t>チョウ</t>
    </rPh>
    <rPh sb="2" eb="3">
      <t>アザ</t>
    </rPh>
    <rPh sb="3" eb="4">
      <t>ナ</t>
    </rPh>
    <phoneticPr fontId="14"/>
  </si>
  <si>
    <t>合　計</t>
    <rPh sb="0" eb="1">
      <t>ゴウ</t>
    </rPh>
    <rPh sb="2" eb="3">
      <t>ケイ</t>
    </rPh>
    <phoneticPr fontId="14"/>
  </si>
  <si>
    <t>男</t>
    <rPh sb="0" eb="1">
      <t>オトコ</t>
    </rPh>
    <phoneticPr fontId="14"/>
  </si>
  <si>
    <t>女</t>
    <rPh sb="0" eb="1">
      <t>オンナ</t>
    </rPh>
    <phoneticPr fontId="14"/>
  </si>
  <si>
    <t>世帯数</t>
    <rPh sb="0" eb="3">
      <t>セタイスウ</t>
    </rPh>
    <phoneticPr fontId="14"/>
  </si>
  <si>
    <t>人口増減</t>
    <rPh sb="0" eb="1">
      <t>ヒト</t>
    </rPh>
    <rPh sb="1" eb="2">
      <t>グチ</t>
    </rPh>
    <rPh sb="2" eb="4">
      <t>ゾウゲン</t>
    </rPh>
    <phoneticPr fontId="14"/>
  </si>
  <si>
    <t>栗　原　　　　　　</t>
    <rPh sb="0" eb="1">
      <t>クリ</t>
    </rPh>
    <rPh sb="2" eb="3">
      <t>ハラ</t>
    </rPh>
    <phoneticPr fontId="14"/>
  </si>
  <si>
    <t>相模が丘　　１丁目</t>
    <rPh sb="0" eb="4">
      <t>サガミガオカ</t>
    </rPh>
    <rPh sb="7" eb="9">
      <t>チョウメ</t>
    </rPh>
    <phoneticPr fontId="14"/>
  </si>
  <si>
    <t>　　　　　　２丁目</t>
    <rPh sb="7" eb="9">
      <t>チョウメ</t>
    </rPh>
    <phoneticPr fontId="14"/>
  </si>
  <si>
    <t>　　　　　　３丁目</t>
    <rPh sb="7" eb="8">
      <t>チョウ</t>
    </rPh>
    <rPh sb="8" eb="9">
      <t>メ</t>
    </rPh>
    <phoneticPr fontId="14"/>
  </si>
  <si>
    <t>　　　　　　４丁目</t>
    <rPh sb="7" eb="9">
      <t>チョウメ</t>
    </rPh>
    <phoneticPr fontId="14"/>
  </si>
  <si>
    <t>　　　　　　５丁目</t>
    <rPh sb="7" eb="9">
      <t>チョウメ</t>
    </rPh>
    <phoneticPr fontId="14"/>
  </si>
  <si>
    <t>　　　　　　６丁目</t>
    <rPh sb="7" eb="8">
      <t>チョウ</t>
    </rPh>
    <rPh sb="8" eb="9">
      <t>メ</t>
    </rPh>
    <phoneticPr fontId="14"/>
  </si>
  <si>
    <t>（相模が丘計）</t>
    <rPh sb="1" eb="3">
      <t>サガミ</t>
    </rPh>
    <rPh sb="4" eb="5">
      <t>オカ</t>
    </rPh>
    <rPh sb="5" eb="6">
      <t>ケイ</t>
    </rPh>
    <phoneticPr fontId="14"/>
  </si>
  <si>
    <t>四ツ谷　　　　　　</t>
    <rPh sb="0" eb="2">
      <t>ヨツヤ</t>
    </rPh>
    <rPh sb="2" eb="3">
      <t>タニ</t>
    </rPh>
    <phoneticPr fontId="14"/>
  </si>
  <si>
    <t>新田宿　　　　　　</t>
    <rPh sb="0" eb="3">
      <t>シンデンジュク</t>
    </rPh>
    <phoneticPr fontId="14"/>
  </si>
  <si>
    <t>立野台　　　１丁目</t>
    <rPh sb="0" eb="3">
      <t>タツノダイ</t>
    </rPh>
    <rPh sb="7" eb="9">
      <t>チョウメ</t>
    </rPh>
    <phoneticPr fontId="14"/>
  </si>
  <si>
    <t>　　　　　　３丁目</t>
    <rPh sb="7" eb="9">
      <t>チョウメ</t>
    </rPh>
    <phoneticPr fontId="14"/>
  </si>
  <si>
    <t>（立野台計）</t>
    <rPh sb="1" eb="3">
      <t>タツノ</t>
    </rPh>
    <rPh sb="3" eb="4">
      <t>ダイ</t>
    </rPh>
    <rPh sb="4" eb="5">
      <t>ケイ</t>
    </rPh>
    <phoneticPr fontId="14"/>
  </si>
  <si>
    <t>緑ケ丘　　　１丁目</t>
    <rPh sb="0" eb="1">
      <t>ミドリ</t>
    </rPh>
    <rPh sb="2" eb="3">
      <t>オカ</t>
    </rPh>
    <rPh sb="7" eb="9">
      <t>チョウメ</t>
    </rPh>
    <phoneticPr fontId="14"/>
  </si>
  <si>
    <t>（緑ケ丘計）</t>
    <rPh sb="1" eb="2">
      <t>ミドリ</t>
    </rPh>
    <rPh sb="3" eb="4">
      <t>オカ</t>
    </rPh>
    <rPh sb="4" eb="5">
      <t>ケイ</t>
    </rPh>
    <phoneticPr fontId="14"/>
  </si>
  <si>
    <t>明　王　　　　　　</t>
    <rPh sb="0" eb="1">
      <t>メイ</t>
    </rPh>
    <rPh sb="2" eb="3">
      <t>オウ</t>
    </rPh>
    <phoneticPr fontId="14"/>
  </si>
  <si>
    <t>広野台　　　１丁目</t>
    <rPh sb="0" eb="3">
      <t>ヒロノダイ</t>
    </rPh>
    <rPh sb="7" eb="9">
      <t>チョウメ</t>
    </rPh>
    <phoneticPr fontId="14"/>
  </si>
  <si>
    <t>（広野台計）</t>
    <rPh sb="1" eb="3">
      <t>ヒロノ</t>
    </rPh>
    <rPh sb="3" eb="4">
      <t>ダイ</t>
    </rPh>
    <rPh sb="4" eb="5">
      <t>ケイ</t>
    </rPh>
    <phoneticPr fontId="14"/>
  </si>
  <si>
    <t>小松原　　　１丁目</t>
    <rPh sb="0" eb="3">
      <t>コマツバラ</t>
    </rPh>
    <rPh sb="7" eb="9">
      <t>チョウメ</t>
    </rPh>
    <phoneticPr fontId="14"/>
  </si>
  <si>
    <t>（小松原計）</t>
    <rPh sb="1" eb="4">
      <t>コマツバラ</t>
    </rPh>
    <rPh sb="4" eb="5">
      <t>ケイ</t>
    </rPh>
    <phoneticPr fontId="14"/>
  </si>
  <si>
    <t>座　間　　　１丁目</t>
    <rPh sb="0" eb="1">
      <t>ザ</t>
    </rPh>
    <rPh sb="2" eb="3">
      <t>アイダ</t>
    </rPh>
    <rPh sb="7" eb="9">
      <t>チョウメ</t>
    </rPh>
    <phoneticPr fontId="14"/>
  </si>
  <si>
    <t>（座間計）</t>
    <rPh sb="1" eb="3">
      <t>ザマ</t>
    </rPh>
    <rPh sb="3" eb="4">
      <t>ケイ</t>
    </rPh>
    <phoneticPr fontId="14"/>
  </si>
  <si>
    <t>相武台　　　１丁目</t>
    <rPh sb="0" eb="3">
      <t>ソウブダイ</t>
    </rPh>
    <rPh sb="7" eb="9">
      <t>チョウメ</t>
    </rPh>
    <phoneticPr fontId="14"/>
  </si>
  <si>
    <t>（相武台計）</t>
    <rPh sb="1" eb="4">
      <t>ソウブダイ</t>
    </rPh>
    <rPh sb="4" eb="5">
      <t>ケイ</t>
    </rPh>
    <phoneticPr fontId="14"/>
  </si>
  <si>
    <t>入谷東　　　１丁目</t>
    <rPh sb="7" eb="9">
      <t>チョウメ</t>
    </rPh>
    <phoneticPr fontId="14"/>
  </si>
  <si>
    <t>－</t>
    <phoneticPr fontId="14"/>
  </si>
  <si>
    <t>（入谷東計）</t>
    <rPh sb="1" eb="3">
      <t>イリヤ</t>
    </rPh>
    <rPh sb="3" eb="4">
      <t>ヒガシ</t>
    </rPh>
    <rPh sb="4" eb="5">
      <t>ケイ</t>
    </rPh>
    <phoneticPr fontId="14"/>
  </si>
  <si>
    <t>入谷西　　　１丁目</t>
    <rPh sb="2" eb="3">
      <t>ニシ</t>
    </rPh>
    <rPh sb="7" eb="9">
      <t>チョウメ</t>
    </rPh>
    <phoneticPr fontId="14"/>
  </si>
  <si>
    <t>（入谷西計）</t>
    <rPh sb="1" eb="3">
      <t>イリヤ</t>
    </rPh>
    <rPh sb="3" eb="4">
      <t>ニシ</t>
    </rPh>
    <rPh sb="4" eb="5">
      <t>ケイ</t>
    </rPh>
    <phoneticPr fontId="14"/>
  </si>
  <si>
    <t>ひばりが丘　１丁目</t>
    <rPh sb="0" eb="5">
      <t>ヒバリガオカ</t>
    </rPh>
    <rPh sb="7" eb="9">
      <t>チョウメ</t>
    </rPh>
    <phoneticPr fontId="14"/>
  </si>
  <si>
    <t>（ひばりが丘計）</t>
    <rPh sb="5" eb="6">
      <t>オカ</t>
    </rPh>
    <rPh sb="6" eb="7">
      <t>ケイ</t>
    </rPh>
    <phoneticPr fontId="14"/>
  </si>
  <si>
    <t>東　原　　　１丁目</t>
    <rPh sb="0" eb="1">
      <t>ヒガシ</t>
    </rPh>
    <rPh sb="2" eb="3">
      <t>ハラ</t>
    </rPh>
    <rPh sb="7" eb="9">
      <t>チョウメ</t>
    </rPh>
    <phoneticPr fontId="14"/>
  </si>
  <si>
    <t>（東原計）</t>
    <rPh sb="1" eb="3">
      <t>ヒガシハラ</t>
    </rPh>
    <rPh sb="3" eb="4">
      <t>ケイ</t>
    </rPh>
    <phoneticPr fontId="14"/>
  </si>
  <si>
    <t>さがみ野　　１丁目</t>
    <rPh sb="3" eb="4">
      <t>ノ</t>
    </rPh>
    <rPh sb="7" eb="9">
      <t>チョウメ</t>
    </rPh>
    <phoneticPr fontId="14"/>
  </si>
  <si>
    <t>（さがみ野計）</t>
    <rPh sb="4" eb="5">
      <t>ノ</t>
    </rPh>
    <rPh sb="5" eb="6">
      <t>ケイ</t>
    </rPh>
    <phoneticPr fontId="14"/>
  </si>
  <si>
    <t>南栗原　　　１丁目</t>
    <rPh sb="0" eb="1">
      <t>ミナミ</t>
    </rPh>
    <rPh sb="1" eb="3">
      <t>クリハラ</t>
    </rPh>
    <rPh sb="7" eb="9">
      <t>チョウメ</t>
    </rPh>
    <phoneticPr fontId="14"/>
  </si>
  <si>
    <t>（南栗原計）</t>
    <rPh sb="1" eb="2">
      <t>ミナミ</t>
    </rPh>
    <rPh sb="2" eb="4">
      <t>クリハラ</t>
    </rPh>
    <rPh sb="4" eb="5">
      <t>ケイ</t>
    </rPh>
    <phoneticPr fontId="14"/>
  </si>
  <si>
    <t>栗原中央　　１丁目</t>
    <rPh sb="0" eb="2">
      <t>クリハラ</t>
    </rPh>
    <rPh sb="2" eb="4">
      <t>チュウオウ</t>
    </rPh>
    <rPh sb="7" eb="9">
      <t>チョウメ</t>
    </rPh>
    <phoneticPr fontId="14"/>
  </si>
  <si>
    <t>（栗原中央計）</t>
    <rPh sb="1" eb="3">
      <t>クリハラ</t>
    </rPh>
    <rPh sb="3" eb="5">
      <t>チュウオウ</t>
    </rPh>
    <rPh sb="5" eb="6">
      <t>ケイ</t>
    </rPh>
    <phoneticPr fontId="14"/>
  </si>
  <si>
    <t>西栗原　　　１丁目</t>
    <rPh sb="0" eb="1">
      <t>ニシ</t>
    </rPh>
    <rPh sb="1" eb="3">
      <t>クリハラ</t>
    </rPh>
    <rPh sb="7" eb="9">
      <t>チョウメ</t>
    </rPh>
    <phoneticPr fontId="14"/>
  </si>
  <si>
    <t>（西栗原計）</t>
    <rPh sb="1" eb="2">
      <t>ニシ</t>
    </rPh>
    <rPh sb="2" eb="4">
      <t>クリハラ</t>
    </rPh>
    <rPh sb="4" eb="5">
      <t>ケイ</t>
    </rPh>
    <phoneticPr fontId="14"/>
  </si>
  <si>
    <t>座間（自衛隊含む）</t>
    <rPh sb="0" eb="2">
      <t>ザマ</t>
    </rPh>
    <rPh sb="3" eb="6">
      <t>ジエイタイ</t>
    </rPh>
    <rPh sb="6" eb="7">
      <t>フク</t>
    </rPh>
    <phoneticPr fontId="14"/>
  </si>
  <si>
    <t>-</t>
    <phoneticPr fontId="14"/>
  </si>
  <si>
    <t>※入谷東及び入谷西は、前月集計分まで全ての地域を合算して算出していたため、今回に限っては</t>
    <rPh sb="1" eb="3">
      <t>イリヤ</t>
    </rPh>
    <rPh sb="3" eb="4">
      <t>ヒガシ</t>
    </rPh>
    <rPh sb="4" eb="5">
      <t>オヨ</t>
    </rPh>
    <rPh sb="6" eb="8">
      <t>イリヤ</t>
    </rPh>
    <rPh sb="8" eb="9">
      <t>ニシ</t>
    </rPh>
    <rPh sb="11" eb="13">
      <t>ゼンゲツ</t>
    </rPh>
    <rPh sb="13" eb="15">
      <t>シュウケイ</t>
    </rPh>
    <rPh sb="15" eb="16">
      <t>ブン</t>
    </rPh>
    <rPh sb="18" eb="19">
      <t>スベ</t>
    </rPh>
    <rPh sb="21" eb="23">
      <t>チイキ</t>
    </rPh>
    <rPh sb="24" eb="26">
      <t>ガッサン</t>
    </rPh>
    <rPh sb="28" eb="30">
      <t>サンシュツ</t>
    </rPh>
    <rPh sb="37" eb="39">
      <t>コンカイ</t>
    </rPh>
    <rPh sb="40" eb="41">
      <t>カギ</t>
    </rPh>
    <phoneticPr fontId="14"/>
  </si>
  <si>
    <t>　人口増減の表示ができません。このことから、人口増減の合計も非表示としています。</t>
    <rPh sb="1" eb="3">
      <t>ジンコウ</t>
    </rPh>
    <rPh sb="3" eb="5">
      <t>ゾウゲン</t>
    </rPh>
    <rPh sb="6" eb="8">
      <t>ヒョウジ</t>
    </rPh>
    <rPh sb="22" eb="24">
      <t>ジンコウ</t>
    </rPh>
    <rPh sb="24" eb="26">
      <t>ゾウゲン</t>
    </rPh>
    <rPh sb="27" eb="29">
      <t>ゴウケイ</t>
    </rPh>
    <rPh sb="30" eb="33">
      <t>ヒヒョウジ</t>
    </rPh>
    <phoneticPr fontId="14"/>
  </si>
  <si>
    <t>№437　令和４年３月３日発表</t>
    <rPh sb="5" eb="6">
      <t>レイ</t>
    </rPh>
    <rPh sb="6" eb="7">
      <t>ワ</t>
    </rPh>
    <rPh sb="8" eb="9">
      <t>ネン</t>
    </rPh>
    <rPh sb="10" eb="11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</si>
</sst>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;[Red]\-#,##0\ "/>
    <numFmt numFmtId="177" formatCode="#,##0;&quot;△ &quot;#,##0"/>
    <numFmt numFmtId="178" formatCode="0;&quot;△ &quot;0"/>
    <numFmt numFmtId="179" formatCode="#,##0_ "/>
    <numFmt numFmtId="180" formatCode="#,##0;[Red]#,##0"/>
    <numFmt numFmtId="181" formatCode="0;[Red]0"/>
    <numFmt numFmtId="182" formatCode="0.00_);[Red]\(0.00\)"/>
    <numFmt numFmtId="183" formatCode="\(&quot;＋&quot;#,##0\);\(&quot;△ &quot;#,##0\)"/>
  </numFmts>
  <fonts count="24"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b/>
      <sz val="14"/>
      <name val="Terminal"/>
      <family val="3"/>
      <charset val="255"/>
    </font>
    <font>
      <sz val="14"/>
      <name val="ＭＳ 明朝"/>
      <family val="1"/>
      <charset val="128"/>
    </font>
    <font>
      <sz val="36"/>
      <name val="HG明朝E"/>
      <family val="1"/>
      <charset val="128"/>
    </font>
    <font>
      <sz val="16"/>
      <name val="ＭＳ 明朝"/>
      <family val="1"/>
      <charset val="128"/>
    </font>
    <font>
      <sz val="18"/>
      <name val="ＭＳ ゴシック"/>
      <family val="3"/>
      <charset val="128"/>
    </font>
    <font>
      <sz val="36"/>
      <name val="ＭＳ 明朝"/>
      <family val="1"/>
      <charset val="128"/>
    </font>
    <font>
      <b/>
      <sz val="28"/>
      <name val="ＭＳ 明朝"/>
      <family val="1"/>
      <charset val="128"/>
    </font>
    <font>
      <sz val="20"/>
      <name val="ＭＳ 明朝"/>
      <family val="1"/>
      <charset val="128"/>
    </font>
    <font>
      <sz val="20"/>
      <name val="ＭＳ ゴシック"/>
      <family val="3"/>
      <charset val="128"/>
    </font>
    <font>
      <sz val="18"/>
      <name val="ＭＳ 明朝"/>
      <family val="1"/>
      <charset val="128"/>
    </font>
    <font>
      <sz val="26"/>
      <name val="ＭＳ 明朝"/>
      <family val="1"/>
      <charset val="128"/>
    </font>
    <font>
      <sz val="2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11"/>
      <color indexed="56"/>
      <name val="明朝"/>
      <family val="1"/>
      <charset val="128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5">
    <border>
      <left/>
      <right/>
      <top/>
      <bottom/>
      <diagonal/>
    </border>
    <border>
      <left/>
      <right/>
      <top/>
      <bottom style="slantDashDot">
        <color indexed="54"/>
      </bottom>
      <diagonal/>
    </border>
    <border>
      <left/>
      <right/>
      <top style="slantDashDot">
        <color indexed="54"/>
      </top>
      <bottom style="slantDashDot">
        <color indexed="54"/>
      </bottom>
      <diagonal/>
    </border>
    <border>
      <left/>
      <right/>
      <top/>
      <bottom style="medium">
        <color indexed="54"/>
      </bottom>
      <diagonal/>
    </border>
    <border>
      <left style="thin">
        <color indexed="54"/>
      </left>
      <right style="medium">
        <color indexed="54"/>
      </right>
      <top style="medium">
        <color indexed="54"/>
      </top>
      <bottom style="medium">
        <color indexed="54"/>
      </bottom>
      <diagonal/>
    </border>
    <border>
      <left style="medium">
        <color indexed="54"/>
      </left>
      <right/>
      <top/>
      <bottom/>
      <diagonal/>
    </border>
    <border>
      <left style="medium">
        <color indexed="54"/>
      </left>
      <right style="thin">
        <color indexed="54"/>
      </right>
      <top style="medium">
        <color indexed="54"/>
      </top>
      <bottom style="medium">
        <color indexed="54"/>
      </bottom>
      <diagonal/>
    </border>
    <border>
      <left style="medium">
        <color indexed="54"/>
      </left>
      <right/>
      <top/>
      <bottom style="medium">
        <color indexed="54"/>
      </bottom>
      <diagonal/>
    </border>
    <border>
      <left style="thin">
        <color indexed="54"/>
      </left>
      <right style="medium">
        <color indexed="54"/>
      </right>
      <top/>
      <bottom style="medium">
        <color indexed="54"/>
      </bottom>
      <diagonal/>
    </border>
    <border>
      <left style="thin">
        <color indexed="54"/>
      </left>
      <right style="medium">
        <color indexed="54"/>
      </right>
      <top/>
      <bottom/>
      <diagonal/>
    </border>
    <border>
      <left style="medium">
        <color indexed="54"/>
      </left>
      <right style="thin">
        <color indexed="54"/>
      </right>
      <top style="medium">
        <color indexed="54"/>
      </top>
      <bottom/>
      <diagonal/>
    </border>
    <border>
      <left style="thin">
        <color indexed="54"/>
      </left>
      <right style="medium">
        <color indexed="54"/>
      </right>
      <top style="medium">
        <color indexed="54"/>
      </top>
      <bottom/>
      <diagonal/>
    </border>
    <border>
      <left style="thin">
        <color indexed="54"/>
      </left>
      <right style="medium">
        <color indexed="54"/>
      </right>
      <top style="thin">
        <color indexed="54"/>
      </top>
      <bottom/>
      <diagonal/>
    </border>
    <border>
      <left style="medium">
        <color indexed="54"/>
      </left>
      <right style="thin">
        <color indexed="54"/>
      </right>
      <top style="thin">
        <color indexed="54"/>
      </top>
      <bottom/>
      <diagonal/>
    </border>
    <border>
      <left style="thin">
        <color indexed="54"/>
      </left>
      <right style="medium">
        <color indexed="54"/>
      </right>
      <top style="thin">
        <color indexed="54"/>
      </top>
      <bottom style="medium">
        <color indexed="54"/>
      </bottom>
      <diagonal/>
    </border>
    <border>
      <left style="medium">
        <color indexed="54"/>
      </left>
      <right style="thin">
        <color indexed="54"/>
      </right>
      <top style="thin">
        <color indexed="54"/>
      </top>
      <bottom style="medium">
        <color indexed="5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54"/>
      </left>
      <right/>
      <top style="medium">
        <color indexed="54"/>
      </top>
      <bottom style="thin">
        <color indexed="54"/>
      </bottom>
      <diagonal/>
    </border>
    <border>
      <left/>
      <right style="thin">
        <color indexed="54"/>
      </right>
      <top style="medium">
        <color indexed="54"/>
      </top>
      <bottom style="thin">
        <color indexed="54"/>
      </bottom>
      <diagonal/>
    </border>
    <border>
      <left style="thin">
        <color indexed="54"/>
      </left>
      <right/>
      <top style="double">
        <color indexed="54"/>
      </top>
      <bottom style="medium">
        <color indexed="54"/>
      </bottom>
      <diagonal/>
    </border>
    <border>
      <left/>
      <right/>
      <top style="double">
        <color indexed="54"/>
      </top>
      <bottom style="medium">
        <color indexed="54"/>
      </bottom>
      <diagonal/>
    </border>
    <border>
      <left/>
      <right style="medium">
        <color indexed="54"/>
      </right>
      <top style="double">
        <color indexed="54"/>
      </top>
      <bottom style="medium">
        <color indexed="54"/>
      </bottom>
      <diagonal/>
    </border>
    <border>
      <left style="thin">
        <color indexed="54"/>
      </left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 style="medium">
        <color indexed="54"/>
      </right>
      <top style="thin">
        <color indexed="54"/>
      </top>
      <bottom style="double">
        <color indexed="54"/>
      </bottom>
      <diagonal/>
    </border>
    <border>
      <left/>
      <right style="thin">
        <color indexed="54"/>
      </right>
      <top style="thin">
        <color indexed="54"/>
      </top>
      <bottom style="double">
        <color indexed="54"/>
      </bottom>
      <diagonal/>
    </border>
    <border>
      <left style="medium">
        <color indexed="54"/>
      </left>
      <right/>
      <top style="thin">
        <color indexed="54"/>
      </top>
      <bottom style="double">
        <color indexed="54"/>
      </bottom>
      <diagonal/>
    </border>
    <border>
      <left style="medium">
        <color indexed="54"/>
      </left>
      <right/>
      <top style="double">
        <color indexed="54"/>
      </top>
      <bottom style="medium">
        <color indexed="54"/>
      </bottom>
      <diagonal/>
    </border>
    <border>
      <left/>
      <right style="thin">
        <color indexed="54"/>
      </right>
      <top style="double">
        <color indexed="54"/>
      </top>
      <bottom style="medium">
        <color indexed="54"/>
      </bottom>
      <diagonal/>
    </border>
    <border>
      <left style="thin">
        <color indexed="54"/>
      </left>
      <right/>
      <top style="thin">
        <color indexed="54"/>
      </top>
      <bottom style="thin">
        <color indexed="54"/>
      </bottom>
      <diagonal/>
    </border>
    <border>
      <left/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medium">
        <color indexed="54"/>
      </left>
      <right/>
      <top style="thin">
        <color indexed="54"/>
      </top>
      <bottom style="thin">
        <color indexed="54"/>
      </bottom>
      <diagonal/>
    </border>
    <border>
      <left style="medium">
        <color indexed="54"/>
      </left>
      <right/>
      <top style="medium">
        <color indexed="54"/>
      </top>
      <bottom style="medium">
        <color indexed="54"/>
      </bottom>
      <diagonal/>
    </border>
    <border>
      <left/>
      <right/>
      <top style="medium">
        <color indexed="54"/>
      </top>
      <bottom style="medium">
        <color indexed="54"/>
      </bottom>
      <diagonal/>
    </border>
    <border>
      <left/>
      <right style="medium">
        <color indexed="54"/>
      </right>
      <top style="medium">
        <color indexed="54"/>
      </top>
      <bottom style="medium">
        <color indexed="54"/>
      </bottom>
      <diagonal/>
    </border>
    <border>
      <left style="thin">
        <color indexed="54"/>
      </left>
      <right/>
      <top style="double">
        <color indexed="54"/>
      </top>
      <bottom style="double">
        <color indexed="54"/>
      </bottom>
      <diagonal/>
    </border>
    <border>
      <left/>
      <right style="medium">
        <color indexed="54"/>
      </right>
      <top style="double">
        <color indexed="54"/>
      </top>
      <bottom style="double">
        <color indexed="54"/>
      </bottom>
      <diagonal/>
    </border>
    <border>
      <left/>
      <right style="medium">
        <color indexed="54"/>
      </right>
      <top style="thin">
        <color indexed="54"/>
      </top>
      <bottom style="thin">
        <color indexed="54"/>
      </bottom>
      <diagonal/>
    </border>
    <border>
      <left style="medium">
        <color indexed="54"/>
      </left>
      <right style="thin">
        <color indexed="54"/>
      </right>
      <top/>
      <bottom/>
      <diagonal/>
    </border>
    <border>
      <left style="medium">
        <color indexed="54"/>
      </left>
      <right style="thin">
        <color indexed="54"/>
      </right>
      <top/>
      <bottom style="medium">
        <color indexed="54"/>
      </bottom>
      <diagonal/>
    </border>
    <border>
      <left style="thin">
        <color indexed="54"/>
      </left>
      <right style="thin">
        <color indexed="54"/>
      </right>
      <top style="medium">
        <color indexed="54"/>
      </top>
      <bottom/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54"/>
      </left>
      <right style="thin">
        <color indexed="54"/>
      </right>
      <top/>
      <bottom style="medium">
        <color indexed="54"/>
      </bottom>
      <diagonal/>
    </border>
    <border>
      <left style="thin">
        <color indexed="54"/>
      </left>
      <right/>
      <top style="medium">
        <color indexed="54"/>
      </top>
      <bottom style="thin">
        <color indexed="54"/>
      </bottom>
      <diagonal/>
    </border>
    <border>
      <left/>
      <right style="medium">
        <color indexed="54"/>
      </right>
      <top style="medium">
        <color indexed="54"/>
      </top>
      <bottom style="thin">
        <color indexed="54"/>
      </bottom>
      <diagonal/>
    </border>
    <border>
      <left/>
      <right style="thin">
        <color indexed="54"/>
      </right>
      <top style="medium">
        <color indexed="54"/>
      </top>
      <bottom style="medium">
        <color indexed="54"/>
      </bottom>
      <diagonal/>
    </border>
    <border>
      <left style="thin">
        <color indexed="54"/>
      </left>
      <right/>
      <top style="medium">
        <color indexed="54"/>
      </top>
      <bottom style="medium">
        <color indexed="54"/>
      </bottom>
      <diagonal/>
    </border>
    <border>
      <left/>
      <right/>
      <top style="medium">
        <color indexed="54"/>
      </top>
      <bottom style="thin">
        <color indexed="54"/>
      </bottom>
      <diagonal/>
    </border>
    <border>
      <left style="medium">
        <color indexed="54"/>
      </left>
      <right/>
      <top style="double">
        <color indexed="54"/>
      </top>
      <bottom style="double">
        <color indexed="54"/>
      </bottom>
      <diagonal/>
    </border>
    <border>
      <left/>
      <right style="thin">
        <color indexed="54"/>
      </right>
      <top style="double">
        <color indexed="54"/>
      </top>
      <bottom style="double">
        <color indexed="54"/>
      </bottom>
      <diagonal/>
    </border>
    <border>
      <left style="thin">
        <color indexed="54"/>
      </left>
      <right style="thin">
        <color indexed="54"/>
      </right>
      <top/>
      <bottom style="double">
        <color indexed="54"/>
      </bottom>
      <diagonal/>
    </border>
    <border>
      <left style="medium">
        <color indexed="54"/>
      </left>
      <right/>
      <top style="thin">
        <color indexed="54"/>
      </top>
      <bottom style="medium">
        <color indexed="54"/>
      </bottom>
      <diagonal/>
    </border>
    <border>
      <left/>
      <right style="thin">
        <color indexed="54"/>
      </right>
      <top style="thin">
        <color indexed="54"/>
      </top>
      <bottom style="medium">
        <color indexed="54"/>
      </bottom>
      <diagonal/>
    </border>
    <border>
      <left style="thin">
        <color indexed="54"/>
      </left>
      <right/>
      <top style="thin">
        <color indexed="54"/>
      </top>
      <bottom style="medium">
        <color indexed="5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7" fontId="1" fillId="0" borderId="0"/>
    <xf numFmtId="37" fontId="1" fillId="0" borderId="0"/>
  </cellStyleXfs>
  <cellXfs count="233">
    <xf numFmtId="0" fontId="0" fillId="0" borderId="0" xfId="0"/>
    <xf numFmtId="37" fontId="3" fillId="0" borderId="0" xfId="2" applyFont="1" applyBorder="1" applyAlignment="1" applyProtection="1">
      <alignment vertical="center"/>
    </xf>
    <xf numFmtId="37" fontId="5" fillId="0" borderId="0" xfId="2" applyFont="1" applyBorder="1" applyAlignment="1" applyProtection="1">
      <alignment vertical="center"/>
    </xf>
    <xf numFmtId="37" fontId="5" fillId="0" borderId="0" xfId="2" applyFont="1" applyBorder="1" applyAlignment="1" applyProtection="1">
      <alignment vertical="center"/>
      <protection locked="0"/>
    </xf>
    <xf numFmtId="37" fontId="3" fillId="0" borderId="0" xfId="2" applyFont="1" applyBorder="1" applyProtection="1"/>
    <xf numFmtId="37" fontId="7" fillId="0" borderId="0" xfId="2" applyFont="1" applyBorder="1" applyAlignment="1" applyProtection="1">
      <alignment vertical="center"/>
    </xf>
    <xf numFmtId="177" fontId="8" fillId="0" borderId="0" xfId="2" applyNumberFormat="1" applyFont="1" applyBorder="1" applyAlignment="1" applyProtection="1">
      <alignment horizontal="center" vertical="center"/>
    </xf>
    <xf numFmtId="177" fontId="8" fillId="0" borderId="1" xfId="2" applyNumberFormat="1" applyFont="1" applyBorder="1" applyAlignment="1" applyProtection="1">
      <alignment horizontal="center" vertical="center"/>
    </xf>
    <xf numFmtId="177" fontId="8" fillId="0" borderId="2" xfId="2" applyNumberFormat="1" applyFont="1" applyBorder="1" applyAlignment="1" applyProtection="1">
      <alignment horizontal="center" vertical="center"/>
    </xf>
    <xf numFmtId="37" fontId="9" fillId="0" borderId="3" xfId="2" applyFont="1" applyBorder="1" applyAlignment="1" applyProtection="1">
      <alignment horizontal="left" vertical="center"/>
    </xf>
    <xf numFmtId="37" fontId="9" fillId="0" borderId="3" xfId="2" applyFont="1" applyBorder="1" applyAlignment="1" applyProtection="1">
      <alignment vertical="center"/>
    </xf>
    <xf numFmtId="37" fontId="3" fillId="0" borderId="3" xfId="2" applyFont="1" applyBorder="1" applyAlignment="1" applyProtection="1">
      <alignment vertical="center"/>
    </xf>
    <xf numFmtId="37" fontId="3" fillId="0" borderId="3" xfId="2" applyFont="1" applyBorder="1" applyAlignment="1" applyProtection="1">
      <alignment horizontal="right" vertical="center"/>
    </xf>
    <xf numFmtId="37" fontId="9" fillId="0" borderId="0" xfId="2" applyFont="1" applyBorder="1" applyAlignment="1" applyProtection="1">
      <alignment vertical="center"/>
    </xf>
    <xf numFmtId="37" fontId="9" fillId="0" borderId="0" xfId="2" applyFont="1" applyBorder="1" applyAlignment="1" applyProtection="1">
      <alignment horizontal="left" vertical="center"/>
    </xf>
    <xf numFmtId="177" fontId="9" fillId="0" borderId="0" xfId="2" applyNumberFormat="1" applyFont="1" applyBorder="1" applyAlignment="1" applyProtection="1">
      <alignment vertical="center"/>
    </xf>
    <xf numFmtId="37" fontId="9" fillId="0" borderId="0" xfId="2" applyFont="1" applyBorder="1" applyAlignment="1" applyProtection="1">
      <alignment horizontal="right" vertical="center"/>
    </xf>
    <xf numFmtId="182" fontId="5" fillId="0" borderId="0" xfId="2" applyNumberFormat="1" applyFont="1" applyBorder="1" applyAlignment="1" applyProtection="1">
      <alignment vertical="center"/>
    </xf>
    <xf numFmtId="0" fontId="0" fillId="0" borderId="0" xfId="0" applyBorder="1" applyAlignment="1">
      <alignment horizontal="right" vertical="center"/>
    </xf>
    <xf numFmtId="37" fontId="6" fillId="0" borderId="0" xfId="2" applyFont="1" applyFill="1" applyBorder="1" applyAlignment="1" applyProtection="1">
      <alignment vertical="center"/>
    </xf>
    <xf numFmtId="177" fontId="9" fillId="0" borderId="4" xfId="2" applyNumberFormat="1" applyFont="1" applyFill="1" applyBorder="1" applyAlignment="1" applyProtection="1">
      <alignment vertical="center"/>
    </xf>
    <xf numFmtId="178" fontId="9" fillId="0" borderId="5" xfId="2" applyNumberFormat="1" applyFont="1" applyFill="1" applyBorder="1" applyAlignment="1" applyProtection="1">
      <alignment vertical="center"/>
    </xf>
    <xf numFmtId="177" fontId="9" fillId="0" borderId="6" xfId="2" applyNumberFormat="1" applyFont="1" applyFill="1" applyBorder="1" applyAlignment="1" applyProtection="1">
      <alignment vertical="center"/>
      <protection locked="0"/>
    </xf>
    <xf numFmtId="177" fontId="9" fillId="0" borderId="4" xfId="2" applyNumberFormat="1" applyFont="1" applyFill="1" applyBorder="1" applyAlignment="1" applyProtection="1">
      <alignment vertical="center"/>
      <protection locked="0"/>
    </xf>
    <xf numFmtId="37" fontId="3" fillId="0" borderId="0" xfId="2" quotePrefix="1" applyFont="1" applyBorder="1" applyProtection="1"/>
    <xf numFmtId="37" fontId="5" fillId="2" borderId="0" xfId="2" applyFont="1" applyFill="1" applyBorder="1" applyAlignment="1" applyProtection="1">
      <alignment vertical="center"/>
    </xf>
    <xf numFmtId="37" fontId="3" fillId="2" borderId="0" xfId="2" applyFont="1" applyFill="1" applyBorder="1" applyAlignment="1" applyProtection="1">
      <alignment vertical="center"/>
    </xf>
    <xf numFmtId="37" fontId="11" fillId="2" borderId="0" xfId="2" applyFont="1" applyFill="1" applyBorder="1" applyAlignment="1" applyProtection="1">
      <alignment vertical="center"/>
    </xf>
    <xf numFmtId="183" fontId="9" fillId="0" borderId="1" xfId="2" applyNumberFormat="1" applyFont="1" applyBorder="1" applyAlignment="1" applyProtection="1">
      <alignment vertical="center" shrinkToFit="1"/>
    </xf>
    <xf numFmtId="37" fontId="9" fillId="0" borderId="4" xfId="2" applyFont="1" applyBorder="1" applyAlignment="1" applyProtection="1">
      <alignment horizontal="center" vertical="center"/>
    </xf>
    <xf numFmtId="37" fontId="3" fillId="0" borderId="5" xfId="2" applyFont="1" applyBorder="1" applyAlignment="1" applyProtection="1">
      <alignment vertical="center"/>
    </xf>
    <xf numFmtId="37" fontId="9" fillId="0" borderId="7" xfId="2" applyFont="1" applyBorder="1" applyAlignment="1" applyProtection="1">
      <alignment horizontal="center" vertical="center"/>
    </xf>
    <xf numFmtId="37" fontId="9" fillId="0" borderId="8" xfId="2" applyFont="1" applyBorder="1" applyAlignment="1" applyProtection="1">
      <alignment horizontal="center" vertical="center"/>
    </xf>
    <xf numFmtId="37" fontId="9" fillId="0" borderId="9" xfId="2" applyFont="1" applyBorder="1" applyAlignment="1" applyProtection="1">
      <alignment horizontal="center" vertical="center"/>
    </xf>
    <xf numFmtId="177" fontId="9" fillId="0" borderId="9" xfId="2" applyNumberFormat="1" applyFont="1" applyBorder="1" applyAlignment="1" applyProtection="1">
      <alignment horizontal="right" vertical="center"/>
    </xf>
    <xf numFmtId="178" fontId="3" fillId="0" borderId="0" xfId="2" applyNumberFormat="1" applyFont="1" applyBorder="1" applyAlignment="1" applyProtection="1">
      <alignment vertical="center"/>
    </xf>
    <xf numFmtId="177" fontId="9" fillId="0" borderId="10" xfId="2" applyNumberFormat="1" applyFont="1" applyBorder="1" applyAlignment="1" applyProtection="1">
      <alignment vertical="center"/>
    </xf>
    <xf numFmtId="177" fontId="9" fillId="0" borderId="11" xfId="2" applyNumberFormat="1" applyFont="1" applyBorder="1" applyAlignment="1" applyProtection="1">
      <alignment vertical="center"/>
    </xf>
    <xf numFmtId="37" fontId="9" fillId="0" borderId="12" xfId="2" applyFont="1" applyBorder="1" applyAlignment="1" applyProtection="1">
      <alignment horizontal="center" vertical="center"/>
    </xf>
    <xf numFmtId="177" fontId="9" fillId="0" borderId="12" xfId="2" applyNumberFormat="1" applyFont="1" applyBorder="1" applyAlignment="1" applyProtection="1">
      <alignment horizontal="right" vertical="center"/>
    </xf>
    <xf numFmtId="177" fontId="9" fillId="0" borderId="13" xfId="2" applyNumberFormat="1" applyFont="1" applyBorder="1" applyAlignment="1" applyProtection="1">
      <alignment vertical="center"/>
    </xf>
    <xf numFmtId="177" fontId="9" fillId="0" borderId="12" xfId="2" applyNumberFormat="1" applyFont="1" applyBorder="1" applyAlignment="1" applyProtection="1">
      <alignment vertical="center"/>
    </xf>
    <xf numFmtId="37" fontId="9" fillId="0" borderId="14" xfId="2" applyFont="1" applyBorder="1" applyAlignment="1" applyProtection="1">
      <alignment horizontal="center" vertical="center"/>
    </xf>
    <xf numFmtId="177" fontId="9" fillId="0" borderId="14" xfId="2" applyNumberFormat="1" applyFont="1" applyBorder="1" applyAlignment="1" applyProtection="1">
      <alignment horizontal="right" vertical="center"/>
    </xf>
    <xf numFmtId="177" fontId="9" fillId="0" borderId="15" xfId="2" applyNumberFormat="1" applyFont="1" applyBorder="1" applyAlignment="1" applyProtection="1">
      <alignment vertical="center"/>
    </xf>
    <xf numFmtId="177" fontId="9" fillId="0" borderId="14" xfId="2" applyNumberFormat="1" applyFont="1" applyBorder="1" applyAlignment="1" applyProtection="1">
      <alignment vertical="center"/>
    </xf>
    <xf numFmtId="37" fontId="12" fillId="0" borderId="0" xfId="2" applyFont="1" applyBorder="1" applyProtection="1"/>
    <xf numFmtId="183" fontId="9" fillId="0" borderId="0" xfId="2" applyNumberFormat="1" applyFont="1" applyBorder="1" applyAlignment="1" applyProtection="1">
      <alignment vertical="center" shrinkToFit="1"/>
    </xf>
    <xf numFmtId="37" fontId="3" fillId="0" borderId="0" xfId="1" applyFont="1" applyBorder="1" applyAlignment="1" applyProtection="1">
      <alignment horizontal="left" vertical="center"/>
      <protection locked="0"/>
    </xf>
    <xf numFmtId="37" fontId="15" fillId="0" borderId="0" xfId="1" applyFont="1" applyBorder="1" applyAlignment="1">
      <alignment vertical="center"/>
    </xf>
    <xf numFmtId="0" fontId="15" fillId="0" borderId="0" xfId="0" applyFont="1" applyBorder="1" applyAlignment="1">
      <alignment horizontal="right" vertical="center"/>
    </xf>
    <xf numFmtId="37" fontId="15" fillId="0" borderId="0" xfId="1" applyFont="1" applyBorder="1" applyAlignment="1">
      <alignment horizontal="right" vertical="center"/>
    </xf>
    <xf numFmtId="37" fontId="3" fillId="0" borderId="16" xfId="1" applyFont="1" applyBorder="1" applyAlignment="1" applyProtection="1">
      <alignment horizontal="left" vertical="center"/>
      <protection locked="0"/>
    </xf>
    <xf numFmtId="37" fontId="15" fillId="0" borderId="16" xfId="1" applyFont="1" applyBorder="1" applyAlignment="1">
      <alignment vertical="center"/>
    </xf>
    <xf numFmtId="37" fontId="16" fillId="0" borderId="16" xfId="1" applyFont="1" applyBorder="1" applyAlignment="1">
      <alignment vertical="center"/>
    </xf>
    <xf numFmtId="37" fontId="17" fillId="0" borderId="3" xfId="1" applyFont="1" applyBorder="1" applyAlignment="1">
      <alignment vertical="center"/>
    </xf>
    <xf numFmtId="37" fontId="18" fillId="0" borderId="3" xfId="1" applyFont="1" applyBorder="1" applyAlignment="1">
      <alignment horizontal="right" vertical="center"/>
    </xf>
    <xf numFmtId="37" fontId="15" fillId="0" borderId="17" xfId="1" applyFont="1" applyBorder="1" applyAlignment="1" applyProtection="1">
      <alignment vertical="center"/>
    </xf>
    <xf numFmtId="180" fontId="15" fillId="0" borderId="18" xfId="1" applyNumberFormat="1" applyFont="1" applyBorder="1" applyAlignment="1" applyProtection="1">
      <alignment horizontal="right" vertical="center"/>
    </xf>
    <xf numFmtId="176" fontId="15" fillId="0" borderId="19" xfId="1" applyNumberFormat="1" applyFont="1" applyBorder="1" applyAlignment="1" applyProtection="1">
      <alignment vertical="center"/>
    </xf>
    <xf numFmtId="180" fontId="15" fillId="0" borderId="19" xfId="1" applyNumberFormat="1" applyFont="1" applyBorder="1" applyAlignment="1" applyProtection="1">
      <alignment vertical="center" shrinkToFit="1"/>
    </xf>
    <xf numFmtId="37" fontId="15" fillId="0" borderId="20" xfId="1" applyFont="1" applyBorder="1" applyAlignment="1" applyProtection="1">
      <alignment vertical="center"/>
    </xf>
    <xf numFmtId="180" fontId="15" fillId="0" borderId="21" xfId="1" applyNumberFormat="1" applyFont="1" applyBorder="1" applyAlignment="1" applyProtection="1">
      <alignment vertical="center"/>
    </xf>
    <xf numFmtId="180" fontId="15" fillId="0" borderId="22" xfId="1" applyNumberFormat="1" applyFont="1" applyBorder="1" applyAlignment="1" applyProtection="1">
      <alignment horizontal="right" vertical="center"/>
    </xf>
    <xf numFmtId="176" fontId="15" fillId="0" borderId="0" xfId="1" applyNumberFormat="1" applyFont="1" applyBorder="1" applyAlignment="1" applyProtection="1">
      <alignment vertical="center"/>
    </xf>
    <xf numFmtId="180" fontId="15" fillId="0" borderId="0" xfId="1" applyNumberFormat="1" applyFont="1" applyBorder="1" applyAlignment="1" applyProtection="1">
      <alignment vertical="center" shrinkToFit="1"/>
    </xf>
    <xf numFmtId="37" fontId="15" fillId="0" borderId="23" xfId="1" applyFont="1" applyBorder="1" applyAlignment="1" applyProtection="1">
      <alignment vertical="center"/>
    </xf>
    <xf numFmtId="180" fontId="15" fillId="0" borderId="24" xfId="1" applyNumberFormat="1" applyFont="1" applyBorder="1" applyAlignment="1" applyProtection="1">
      <alignment vertical="center"/>
    </xf>
    <xf numFmtId="180" fontId="15" fillId="0" borderId="0" xfId="1" applyNumberFormat="1" applyFont="1" applyBorder="1" applyAlignment="1" applyProtection="1">
      <alignment vertical="center"/>
    </xf>
    <xf numFmtId="180" fontId="15" fillId="0" borderId="22" xfId="1" applyNumberFormat="1" applyFont="1" applyBorder="1" applyAlignment="1" applyProtection="1">
      <alignment vertical="center"/>
    </xf>
    <xf numFmtId="0" fontId="15" fillId="0" borderId="20" xfId="1" applyNumberFormat="1" applyFont="1" applyBorder="1" applyAlignment="1" applyProtection="1">
      <alignment vertical="center"/>
    </xf>
    <xf numFmtId="37" fontId="22" fillId="0" borderId="23" xfId="1" applyFont="1" applyBorder="1" applyAlignment="1" applyProtection="1">
      <alignment vertical="center"/>
    </xf>
    <xf numFmtId="180" fontId="22" fillId="0" borderId="22" xfId="1" applyNumberFormat="1" applyFont="1" applyBorder="1" applyAlignment="1" applyProtection="1">
      <alignment vertical="center"/>
    </xf>
    <xf numFmtId="176" fontId="22" fillId="0" borderId="0" xfId="1" applyNumberFormat="1" applyFont="1" applyBorder="1" applyAlignment="1" applyProtection="1">
      <alignment vertical="center"/>
    </xf>
    <xf numFmtId="180" fontId="22" fillId="0" borderId="24" xfId="1" applyNumberFormat="1" applyFont="1" applyBorder="1" applyAlignment="1" applyProtection="1">
      <alignment vertical="center"/>
    </xf>
    <xf numFmtId="0" fontId="15" fillId="0" borderId="23" xfId="1" applyNumberFormat="1" applyFont="1" applyBorder="1" applyAlignment="1" applyProtection="1">
      <alignment vertical="center"/>
    </xf>
    <xf numFmtId="37" fontId="15" fillId="0" borderId="25" xfId="1" applyFont="1" applyBorder="1" applyAlignment="1" applyProtection="1">
      <alignment vertical="center"/>
    </xf>
    <xf numFmtId="180" fontId="15" fillId="0" borderId="26" xfId="1" applyNumberFormat="1" applyFont="1" applyBorder="1" applyAlignment="1" applyProtection="1">
      <alignment horizontal="right" vertical="center"/>
    </xf>
    <xf numFmtId="176" fontId="15" fillId="0" borderId="16" xfId="1" applyNumberFormat="1" applyFont="1" applyBorder="1" applyAlignment="1" applyProtection="1">
      <alignment vertical="center"/>
    </xf>
    <xf numFmtId="180" fontId="15" fillId="0" borderId="16" xfId="1" applyNumberFormat="1" applyFont="1" applyBorder="1" applyAlignment="1" applyProtection="1">
      <alignment vertical="center" shrinkToFit="1"/>
    </xf>
    <xf numFmtId="37" fontId="15" fillId="0" borderId="27" xfId="1" applyFont="1" applyBorder="1" applyAlignment="1" applyProtection="1">
      <alignment vertical="center"/>
    </xf>
    <xf numFmtId="180" fontId="15" fillId="0" borderId="26" xfId="1" applyNumberFormat="1" applyFont="1" applyBorder="1" applyAlignment="1" applyProtection="1">
      <alignment vertical="center"/>
    </xf>
    <xf numFmtId="180" fontId="15" fillId="0" borderId="28" xfId="1" applyNumberFormat="1" applyFont="1" applyBorder="1" applyAlignment="1" applyProtection="1">
      <alignment vertical="center"/>
    </xf>
    <xf numFmtId="0" fontId="22" fillId="0" borderId="0" xfId="0" applyFont="1" applyBorder="1" applyAlignment="1">
      <alignment horizontal="right" vertical="center"/>
    </xf>
    <xf numFmtId="37" fontId="5" fillId="0" borderId="0" xfId="2" applyFont="1" applyFill="1" applyBorder="1" applyAlignment="1" applyProtection="1">
      <alignment vertical="center"/>
    </xf>
    <xf numFmtId="37" fontId="3" fillId="0" borderId="0" xfId="2" applyFont="1" applyFill="1" applyBorder="1" applyAlignment="1" applyProtection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Fill="1" applyAlignment="1">
      <alignment vertical="center"/>
    </xf>
    <xf numFmtId="0" fontId="23" fillId="0" borderId="0" xfId="0" applyFont="1" applyFill="1" applyBorder="1" applyAlignment="1">
      <alignment vertical="center"/>
    </xf>
    <xf numFmtId="0" fontId="15" fillId="0" borderId="0" xfId="0" applyFont="1"/>
    <xf numFmtId="0" fontId="23" fillId="0" borderId="74" xfId="0" applyFont="1" applyFill="1" applyBorder="1" applyAlignment="1">
      <alignment horizontal="center" vertical="center"/>
    </xf>
    <xf numFmtId="179" fontId="23" fillId="0" borderId="74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75" xfId="0" applyFont="1" applyFill="1" applyBorder="1" applyAlignment="1">
      <alignment horizontal="center" vertical="center"/>
    </xf>
    <xf numFmtId="0" fontId="23" fillId="0" borderId="76" xfId="0" applyFont="1" applyFill="1" applyBorder="1" applyAlignment="1">
      <alignment horizontal="center" vertical="center"/>
    </xf>
    <xf numFmtId="0" fontId="23" fillId="0" borderId="77" xfId="0" applyFont="1" applyFill="1" applyBorder="1" applyAlignment="1">
      <alignment horizontal="center" vertical="center"/>
    </xf>
    <xf numFmtId="0" fontId="23" fillId="0" borderId="78" xfId="0" applyFont="1" applyFill="1" applyBorder="1" applyAlignment="1">
      <alignment horizontal="center" vertical="center"/>
    </xf>
    <xf numFmtId="0" fontId="23" fillId="0" borderId="81" xfId="0" applyFont="1" applyFill="1" applyBorder="1" applyAlignment="1">
      <alignment horizontal="center" vertical="center"/>
    </xf>
    <xf numFmtId="179" fontId="23" fillId="0" borderId="82" xfId="0" applyNumberFormat="1" applyFont="1" applyFill="1" applyBorder="1" applyAlignment="1">
      <alignment vertical="center"/>
    </xf>
    <xf numFmtId="0" fontId="23" fillId="0" borderId="83" xfId="0" applyNumberFormat="1" applyFont="1" applyFill="1" applyBorder="1" applyAlignment="1">
      <alignment vertical="center"/>
    </xf>
    <xf numFmtId="180" fontId="23" fillId="0" borderId="84" xfId="0" applyNumberFormat="1" applyFont="1" applyFill="1" applyBorder="1" applyAlignment="1">
      <alignment vertical="center"/>
    </xf>
    <xf numFmtId="0" fontId="23" fillId="0" borderId="85" xfId="0" applyFont="1" applyFill="1" applyBorder="1" applyAlignment="1">
      <alignment horizontal="center" vertical="center"/>
    </xf>
    <xf numFmtId="179" fontId="23" fillId="0" borderId="86" xfId="0" applyNumberFormat="1" applyFont="1" applyFill="1" applyBorder="1" applyAlignment="1">
      <alignment vertical="center"/>
    </xf>
    <xf numFmtId="179" fontId="23" fillId="0" borderId="0" xfId="0" applyNumberFormat="1" applyFont="1" applyFill="1" applyBorder="1" applyAlignment="1">
      <alignment vertical="center"/>
    </xf>
    <xf numFmtId="181" fontId="23" fillId="0" borderId="87" xfId="0" applyNumberFormat="1" applyFont="1" applyFill="1" applyBorder="1" applyAlignment="1">
      <alignment vertical="center"/>
    </xf>
    <xf numFmtId="0" fontId="23" fillId="0" borderId="88" xfId="0" applyFont="1" applyFill="1" applyBorder="1" applyAlignment="1">
      <alignment horizontal="center" vertical="center"/>
    </xf>
    <xf numFmtId="179" fontId="23" fillId="0" borderId="89" xfId="0" applyNumberFormat="1" applyFont="1" applyFill="1" applyBorder="1" applyAlignment="1">
      <alignment vertical="center"/>
    </xf>
    <xf numFmtId="179" fontId="23" fillId="0" borderId="90" xfId="0" applyNumberFormat="1" applyFont="1" applyFill="1" applyBorder="1" applyAlignment="1">
      <alignment vertical="center"/>
    </xf>
    <xf numFmtId="181" fontId="23" fillId="0" borderId="91" xfId="0" applyNumberFormat="1" applyFont="1" applyFill="1" applyBorder="1" applyAlignment="1">
      <alignment vertical="center"/>
    </xf>
    <xf numFmtId="181" fontId="23" fillId="0" borderId="87" xfId="0" applyNumberFormat="1" applyFont="1" applyFill="1" applyBorder="1" applyAlignment="1">
      <alignment horizontal="right" vertical="center"/>
    </xf>
    <xf numFmtId="0" fontId="23" fillId="0" borderId="92" xfId="0" applyFont="1" applyFill="1" applyBorder="1" applyAlignment="1">
      <alignment horizontal="center" vertical="center"/>
    </xf>
    <xf numFmtId="179" fontId="23" fillId="0" borderId="93" xfId="0" applyNumberFormat="1" applyFont="1" applyFill="1" applyBorder="1" applyAlignment="1">
      <alignment vertical="center"/>
    </xf>
    <xf numFmtId="179" fontId="23" fillId="0" borderId="94" xfId="0" applyNumberFormat="1" applyFont="1" applyFill="1" applyBorder="1" applyAlignment="1">
      <alignment vertical="center"/>
    </xf>
    <xf numFmtId="181" fontId="23" fillId="0" borderId="95" xfId="0" applyNumberFormat="1" applyFont="1" applyFill="1" applyBorder="1" applyAlignment="1">
      <alignment vertical="center"/>
    </xf>
    <xf numFmtId="179" fontId="23" fillId="0" borderId="86" xfId="0" applyNumberFormat="1" applyFont="1" applyFill="1" applyBorder="1" applyAlignment="1">
      <alignment horizontal="right" vertical="center"/>
    </xf>
    <xf numFmtId="0" fontId="23" fillId="0" borderId="96" xfId="0" applyFont="1" applyFill="1" applyBorder="1" applyAlignment="1">
      <alignment horizontal="center" vertical="center"/>
    </xf>
    <xf numFmtId="179" fontId="23" fillId="0" borderId="78" xfId="0" applyNumberFormat="1" applyFont="1" applyFill="1" applyBorder="1" applyAlignment="1">
      <alignment vertical="center"/>
    </xf>
    <xf numFmtId="181" fontId="23" fillId="0" borderId="97" xfId="0" applyNumberFormat="1" applyFont="1" applyFill="1" applyBorder="1" applyAlignment="1">
      <alignment vertical="center"/>
    </xf>
    <xf numFmtId="0" fontId="23" fillId="3" borderId="85" xfId="0" applyFont="1" applyFill="1" applyBorder="1" applyAlignment="1">
      <alignment horizontal="center" vertical="center"/>
    </xf>
    <xf numFmtId="179" fontId="23" fillId="3" borderId="98" xfId="0" applyNumberFormat="1" applyFont="1" applyFill="1" applyBorder="1" applyAlignment="1">
      <alignment vertical="center"/>
    </xf>
    <xf numFmtId="179" fontId="23" fillId="3" borderId="99" xfId="0" applyNumberFormat="1" applyFont="1" applyFill="1" applyBorder="1" applyAlignment="1">
      <alignment vertical="center"/>
    </xf>
    <xf numFmtId="179" fontId="23" fillId="3" borderId="86" xfId="0" applyNumberFormat="1" applyFont="1" applyFill="1" applyBorder="1" applyAlignment="1">
      <alignment vertical="center"/>
    </xf>
    <xf numFmtId="0" fontId="23" fillId="0" borderId="100" xfId="0" applyFont="1" applyFill="1" applyBorder="1" applyAlignment="1">
      <alignment horizontal="center" vertical="center"/>
    </xf>
    <xf numFmtId="179" fontId="23" fillId="0" borderId="98" xfId="0" applyNumberFormat="1" applyFont="1" applyFill="1" applyBorder="1" applyAlignment="1">
      <alignment vertical="center"/>
    </xf>
    <xf numFmtId="0" fontId="23" fillId="0" borderId="101" xfId="0" applyFont="1" applyFill="1" applyBorder="1" applyAlignment="1">
      <alignment horizontal="center" vertical="center"/>
    </xf>
    <xf numFmtId="179" fontId="23" fillId="0" borderId="102" xfId="0" applyNumberFormat="1" applyFont="1" applyFill="1" applyBorder="1" applyAlignment="1">
      <alignment vertical="center"/>
    </xf>
    <xf numFmtId="179" fontId="23" fillId="0" borderId="103" xfId="0" applyNumberFormat="1" applyFont="1" applyFill="1" applyBorder="1" applyAlignment="1">
      <alignment vertical="center"/>
    </xf>
    <xf numFmtId="181" fontId="23" fillId="0" borderId="104" xfId="0" applyNumberFormat="1" applyFont="1" applyFill="1" applyBorder="1" applyAlignment="1">
      <alignment vertical="center"/>
    </xf>
    <xf numFmtId="0" fontId="16" fillId="0" borderId="0" xfId="0" applyFont="1"/>
    <xf numFmtId="177" fontId="9" fillId="0" borderId="55" xfId="2" applyNumberFormat="1" applyFont="1" applyFill="1" applyBorder="1" applyAlignment="1" applyProtection="1">
      <alignment horizontal="right" vertical="center"/>
    </xf>
    <xf numFmtId="177" fontId="9" fillId="0" borderId="30" xfId="2" applyNumberFormat="1" applyFont="1" applyFill="1" applyBorder="1" applyAlignment="1" applyProtection="1">
      <alignment horizontal="right" vertical="center"/>
    </xf>
    <xf numFmtId="177" fontId="9" fillId="0" borderId="38" xfId="2" applyNumberFormat="1" applyFont="1" applyBorder="1" applyAlignment="1" applyProtection="1">
      <alignment vertical="center"/>
    </xf>
    <xf numFmtId="177" fontId="9" fillId="0" borderId="37" xfId="2" applyNumberFormat="1" applyFont="1" applyBorder="1" applyAlignment="1" applyProtection="1">
      <alignment vertical="center"/>
    </xf>
    <xf numFmtId="177" fontId="9" fillId="0" borderId="29" xfId="2" applyNumberFormat="1" applyFont="1" applyBorder="1" applyAlignment="1" applyProtection="1">
      <alignment vertical="center"/>
    </xf>
    <xf numFmtId="177" fontId="9" fillId="0" borderId="30" xfId="2" applyNumberFormat="1" applyFont="1" applyBorder="1" applyAlignment="1" applyProtection="1">
      <alignment vertical="center"/>
    </xf>
    <xf numFmtId="37" fontId="5" fillId="0" borderId="0" xfId="2" applyFont="1" applyBorder="1" applyAlignment="1" applyProtection="1"/>
    <xf numFmtId="37" fontId="9" fillId="0" borderId="31" xfId="2" applyFont="1" applyBorder="1" applyAlignment="1" applyProtection="1">
      <alignment vertical="center"/>
    </xf>
    <xf numFmtId="37" fontId="9" fillId="0" borderId="32" xfId="2" applyFont="1" applyBorder="1" applyAlignment="1" applyProtection="1">
      <alignment vertical="center"/>
    </xf>
    <xf numFmtId="37" fontId="9" fillId="0" borderId="33" xfId="2" applyFont="1" applyBorder="1" applyAlignment="1" applyProtection="1">
      <alignment vertical="center"/>
    </xf>
    <xf numFmtId="37" fontId="9" fillId="0" borderId="34" xfId="2" applyFont="1" applyBorder="1" applyAlignment="1" applyProtection="1">
      <alignment vertical="center"/>
    </xf>
    <xf numFmtId="37" fontId="9" fillId="0" borderId="35" xfId="2" applyFont="1" applyBorder="1" applyAlignment="1" applyProtection="1">
      <alignment vertical="center"/>
    </xf>
    <xf numFmtId="37" fontId="9" fillId="0" borderId="36" xfId="2" applyFont="1" applyBorder="1" applyAlignment="1" applyProtection="1">
      <alignment vertical="center"/>
    </xf>
    <xf numFmtId="177" fontId="9" fillId="0" borderId="34" xfId="2" applyNumberFormat="1" applyFont="1" applyFill="1" applyBorder="1" applyAlignment="1" applyProtection="1">
      <alignment horizontal="right" vertical="center"/>
    </xf>
    <xf numFmtId="177" fontId="9" fillId="0" borderId="37" xfId="2" applyNumberFormat="1" applyFont="1" applyFill="1" applyBorder="1" applyAlignment="1" applyProtection="1">
      <alignment horizontal="right" vertical="center"/>
    </xf>
    <xf numFmtId="177" fontId="9" fillId="0" borderId="36" xfId="2" applyNumberFormat="1" applyFont="1" applyFill="1" applyBorder="1" applyAlignment="1" applyProtection="1">
      <alignment horizontal="right" vertical="center"/>
    </xf>
    <xf numFmtId="177" fontId="9" fillId="0" borderId="39" xfId="2" applyNumberFormat="1" applyFont="1" applyBorder="1" applyAlignment="1" applyProtection="1">
      <alignment vertical="center"/>
    </xf>
    <xf numFmtId="177" fontId="9" fillId="0" borderId="40" xfId="2" applyNumberFormat="1" applyFont="1" applyBorder="1" applyAlignment="1" applyProtection="1">
      <alignment vertical="center"/>
    </xf>
    <xf numFmtId="177" fontId="9" fillId="0" borderId="41" xfId="2" applyNumberFormat="1" applyFont="1" applyFill="1" applyBorder="1" applyAlignment="1" applyProtection="1">
      <alignment horizontal="right" vertical="center"/>
    </xf>
    <xf numFmtId="177" fontId="9" fillId="0" borderId="42" xfId="2" applyNumberFormat="1" applyFont="1" applyFill="1" applyBorder="1" applyAlignment="1" applyProtection="1">
      <alignment horizontal="right" vertical="center"/>
    </xf>
    <xf numFmtId="177" fontId="9" fillId="0" borderId="43" xfId="2" applyNumberFormat="1" applyFont="1" applyBorder="1" applyAlignment="1" applyProtection="1">
      <alignment vertical="center"/>
    </xf>
    <xf numFmtId="177" fontId="9" fillId="0" borderId="42" xfId="2" applyNumberFormat="1" applyFont="1" applyBorder="1" applyAlignment="1" applyProtection="1">
      <alignment vertical="center"/>
    </xf>
    <xf numFmtId="37" fontId="9" fillId="0" borderId="44" xfId="2" applyFont="1" applyBorder="1" applyAlignment="1" applyProtection="1">
      <alignment horizontal="center" vertical="center"/>
    </xf>
    <xf numFmtId="37" fontId="9" fillId="0" borderId="45" xfId="2" applyFont="1" applyBorder="1" applyAlignment="1" applyProtection="1">
      <alignment horizontal="center" vertical="center"/>
    </xf>
    <xf numFmtId="37" fontId="9" fillId="0" borderId="46" xfId="2" applyFont="1" applyBorder="1" applyAlignment="1" applyProtection="1">
      <alignment horizontal="center" vertical="center"/>
    </xf>
    <xf numFmtId="37" fontId="9" fillId="0" borderId="57" xfId="2" applyFont="1" applyBorder="1" applyAlignment="1" applyProtection="1">
      <alignment horizontal="center" vertical="center"/>
    </xf>
    <xf numFmtId="37" fontId="9" fillId="0" borderId="58" xfId="2" applyFont="1" applyBorder="1" applyAlignment="1" applyProtection="1">
      <alignment horizontal="center" vertical="center"/>
    </xf>
    <xf numFmtId="177" fontId="9" fillId="0" borderId="31" xfId="2" applyNumberFormat="1" applyFont="1" applyFill="1" applyBorder="1" applyAlignment="1" applyProtection="1">
      <alignment vertical="center"/>
    </xf>
    <xf numFmtId="177" fontId="9" fillId="0" borderId="40" xfId="2" applyNumberFormat="1" applyFont="1" applyFill="1" applyBorder="1" applyAlignment="1" applyProtection="1">
      <alignment vertical="center"/>
    </xf>
    <xf numFmtId="37" fontId="9" fillId="0" borderId="44" xfId="2" applyFont="1" applyBorder="1" applyAlignment="1" applyProtection="1">
      <alignment vertical="center"/>
    </xf>
    <xf numFmtId="37" fontId="9" fillId="0" borderId="45" xfId="2" applyFont="1" applyBorder="1" applyAlignment="1" applyProtection="1">
      <alignment vertical="center"/>
    </xf>
    <xf numFmtId="37" fontId="9" fillId="0" borderId="46" xfId="2" applyFont="1" applyBorder="1" applyAlignment="1" applyProtection="1">
      <alignment vertical="center"/>
    </xf>
    <xf numFmtId="37" fontId="9" fillId="0" borderId="47" xfId="2" applyFont="1" applyBorder="1" applyAlignment="1" applyProtection="1">
      <alignment vertical="center"/>
    </xf>
    <xf numFmtId="37" fontId="9" fillId="0" borderId="48" xfId="2" applyFont="1" applyBorder="1" applyAlignment="1" applyProtection="1">
      <alignment vertical="center"/>
    </xf>
    <xf numFmtId="37" fontId="9" fillId="0" borderId="41" xfId="2" applyFont="1" applyBorder="1" applyAlignment="1" applyProtection="1">
      <alignment vertical="center"/>
    </xf>
    <xf numFmtId="37" fontId="9" fillId="0" borderId="49" xfId="2" applyFont="1" applyBorder="1" applyAlignment="1" applyProtection="1">
      <alignment vertical="center"/>
    </xf>
    <xf numFmtId="37" fontId="11" fillId="0" borderId="10" xfId="2" applyFont="1" applyBorder="1" applyAlignment="1" applyProtection="1">
      <alignment horizontal="center" vertical="center" textRotation="255"/>
    </xf>
    <xf numFmtId="37" fontId="11" fillId="0" borderId="50" xfId="2" applyFont="1" applyBorder="1" applyAlignment="1" applyProtection="1">
      <alignment horizontal="center" vertical="center" textRotation="255"/>
    </xf>
    <xf numFmtId="37" fontId="11" fillId="0" borderId="51" xfId="2" applyFont="1" applyBorder="1" applyAlignment="1" applyProtection="1">
      <alignment horizontal="center" vertical="center" textRotation="255"/>
    </xf>
    <xf numFmtId="37" fontId="9" fillId="0" borderId="52" xfId="2" applyFont="1" applyBorder="1" applyAlignment="1" applyProtection="1">
      <alignment horizontal="center" vertical="center" textRotation="255"/>
    </xf>
    <xf numFmtId="37" fontId="9" fillId="0" borderId="53" xfId="2" applyFont="1" applyBorder="1" applyAlignment="1" applyProtection="1">
      <alignment horizontal="center" vertical="center" textRotation="255"/>
    </xf>
    <xf numFmtId="37" fontId="9" fillId="0" borderId="54" xfId="2" applyFont="1" applyBorder="1" applyAlignment="1" applyProtection="1">
      <alignment horizontal="center" vertical="center" textRotation="255"/>
    </xf>
    <xf numFmtId="37" fontId="9" fillId="0" borderId="55" xfId="2" applyFont="1" applyBorder="1" applyAlignment="1" applyProtection="1">
      <alignment vertical="center"/>
    </xf>
    <xf numFmtId="37" fontId="9" fillId="0" borderId="56" xfId="2" applyFont="1" applyBorder="1" applyAlignment="1" applyProtection="1">
      <alignment vertical="center"/>
    </xf>
    <xf numFmtId="37" fontId="9" fillId="0" borderId="59" xfId="2" applyFont="1" applyBorder="1" applyAlignment="1" applyProtection="1">
      <alignment vertical="center"/>
    </xf>
    <xf numFmtId="37" fontId="9" fillId="0" borderId="62" xfId="2" applyFont="1" applyBorder="1" applyAlignment="1" applyProtection="1">
      <alignment horizontal="center" vertical="center" textRotation="255"/>
    </xf>
    <xf numFmtId="37" fontId="10" fillId="0" borderId="44" xfId="2" applyFont="1" applyFill="1" applyBorder="1" applyAlignment="1" applyProtection="1">
      <alignment horizontal="center" vertical="center"/>
    </xf>
    <xf numFmtId="37" fontId="10" fillId="0" borderId="57" xfId="2" applyFont="1" applyFill="1" applyBorder="1" applyAlignment="1" applyProtection="1">
      <alignment horizontal="center" vertical="center"/>
    </xf>
    <xf numFmtId="37" fontId="9" fillId="0" borderId="58" xfId="2" applyFont="1" applyFill="1" applyBorder="1" applyAlignment="1" applyProtection="1">
      <alignment horizontal="center" vertical="center"/>
    </xf>
    <xf numFmtId="37" fontId="9" fillId="0" borderId="57" xfId="2" applyFont="1" applyFill="1" applyBorder="1" applyAlignment="1" applyProtection="1">
      <alignment horizontal="center" vertical="center"/>
    </xf>
    <xf numFmtId="37" fontId="9" fillId="0" borderId="10" xfId="2" applyFont="1" applyBorder="1" applyAlignment="1" applyProtection="1">
      <alignment horizontal="center" vertical="center" textRotation="255"/>
    </xf>
    <xf numFmtId="37" fontId="9" fillId="0" borderId="50" xfId="2" applyFont="1" applyBorder="1" applyAlignment="1" applyProtection="1">
      <alignment horizontal="center" vertical="center" textRotation="255"/>
    </xf>
    <xf numFmtId="37" fontId="9" fillId="0" borderId="51" xfId="2" applyFont="1" applyBorder="1" applyAlignment="1" applyProtection="1">
      <alignment horizontal="center" vertical="center" textRotation="255"/>
    </xf>
    <xf numFmtId="177" fontId="10" fillId="0" borderId="29" xfId="2" applyNumberFormat="1" applyFont="1" applyFill="1" applyBorder="1" applyAlignment="1" applyProtection="1">
      <alignment horizontal="right" vertical="center"/>
    </xf>
    <xf numFmtId="177" fontId="10" fillId="0" borderId="30" xfId="2" applyNumberFormat="1" applyFont="1" applyFill="1" applyBorder="1" applyAlignment="1" applyProtection="1">
      <alignment horizontal="right" vertical="center"/>
    </xf>
    <xf numFmtId="177" fontId="9" fillId="0" borderId="55" xfId="2" applyNumberFormat="1" applyFont="1" applyFill="1" applyBorder="1" applyAlignment="1" applyProtection="1">
      <alignment vertical="center"/>
    </xf>
    <xf numFmtId="177" fontId="9" fillId="0" borderId="30" xfId="2" applyNumberFormat="1" applyFont="1" applyFill="1" applyBorder="1" applyAlignment="1" applyProtection="1">
      <alignment vertical="center"/>
    </xf>
    <xf numFmtId="177" fontId="10" fillId="0" borderId="43" xfId="2" applyNumberFormat="1" applyFont="1" applyFill="1" applyBorder="1" applyAlignment="1" applyProtection="1">
      <alignment horizontal="right" vertical="center"/>
    </xf>
    <xf numFmtId="177" fontId="10" fillId="0" borderId="42" xfId="2" applyNumberFormat="1" applyFont="1" applyFill="1" applyBorder="1" applyAlignment="1" applyProtection="1">
      <alignment horizontal="right" vertical="center"/>
    </xf>
    <xf numFmtId="177" fontId="10" fillId="0" borderId="44" xfId="2" applyNumberFormat="1" applyFont="1" applyFill="1" applyBorder="1" applyAlignment="1" applyProtection="1">
      <alignment vertical="center"/>
    </xf>
    <xf numFmtId="177" fontId="10" fillId="0" borderId="57" xfId="2" applyNumberFormat="1" applyFont="1" applyFill="1" applyBorder="1" applyAlignment="1" applyProtection="1">
      <alignment vertical="center"/>
    </xf>
    <xf numFmtId="177" fontId="9" fillId="0" borderId="58" xfId="2" applyNumberFormat="1" applyFont="1" applyFill="1" applyBorder="1" applyAlignment="1" applyProtection="1">
      <alignment vertical="center"/>
    </xf>
    <xf numFmtId="177" fontId="9" fillId="0" borderId="57" xfId="2" applyNumberFormat="1" applyFont="1" applyFill="1" applyBorder="1" applyAlignment="1" applyProtection="1">
      <alignment vertical="center"/>
    </xf>
    <xf numFmtId="177" fontId="9" fillId="0" borderId="31" xfId="2" applyNumberFormat="1" applyFont="1" applyBorder="1" applyAlignment="1" applyProtection="1">
      <alignment vertical="center"/>
    </xf>
    <xf numFmtId="177" fontId="9" fillId="0" borderId="33" xfId="2" applyNumberFormat="1" applyFont="1" applyBorder="1" applyAlignment="1" applyProtection="1">
      <alignment vertical="center"/>
    </xf>
    <xf numFmtId="177" fontId="9" fillId="0" borderId="60" xfId="2" applyNumberFormat="1" applyFont="1" applyBorder="1" applyAlignment="1" applyProtection="1">
      <alignment vertical="center"/>
    </xf>
    <xf numFmtId="177" fontId="9" fillId="0" borderId="61" xfId="2" applyNumberFormat="1" applyFont="1" applyBorder="1" applyAlignment="1" applyProtection="1">
      <alignment vertical="center"/>
    </xf>
    <xf numFmtId="177" fontId="9" fillId="0" borderId="47" xfId="2" applyNumberFormat="1" applyFont="1" applyBorder="1" applyAlignment="1" applyProtection="1">
      <alignment horizontal="right" vertical="center"/>
    </xf>
    <xf numFmtId="177" fontId="9" fillId="0" borderId="61" xfId="2" applyNumberFormat="1" applyFont="1" applyBorder="1" applyAlignment="1" applyProtection="1">
      <alignment horizontal="right" vertical="center"/>
    </xf>
    <xf numFmtId="177" fontId="9" fillId="0" borderId="48" xfId="2" applyNumberFormat="1" applyFont="1" applyBorder="1" applyAlignment="1" applyProtection="1">
      <alignment horizontal="right" vertical="center"/>
    </xf>
    <xf numFmtId="177" fontId="9" fillId="0" borderId="47" xfId="2" applyNumberFormat="1" applyFont="1" applyBorder="1" applyAlignment="1" applyProtection="1">
      <alignment vertical="center"/>
    </xf>
    <xf numFmtId="177" fontId="9" fillId="0" borderId="48" xfId="2" applyNumberFormat="1" applyFont="1" applyBorder="1" applyAlignment="1" applyProtection="1">
      <alignment vertical="center"/>
    </xf>
    <xf numFmtId="177" fontId="9" fillId="0" borderId="44" xfId="2" applyNumberFormat="1" applyFont="1" applyBorder="1" applyAlignment="1" applyProtection="1">
      <alignment vertical="center"/>
    </xf>
    <xf numFmtId="177" fontId="9" fillId="0" borderId="57" xfId="2" applyNumberFormat="1" applyFont="1" applyBorder="1" applyAlignment="1" applyProtection="1">
      <alignment vertical="center"/>
    </xf>
    <xf numFmtId="177" fontId="9" fillId="0" borderId="58" xfId="2" applyNumberFormat="1" applyFont="1" applyBorder="1" applyAlignment="1" applyProtection="1">
      <alignment vertical="center"/>
    </xf>
    <xf numFmtId="177" fontId="8" fillId="0" borderId="1" xfId="2" applyNumberFormat="1" applyFont="1" applyBorder="1" applyAlignment="1" applyProtection="1">
      <alignment vertical="center"/>
    </xf>
    <xf numFmtId="177" fontId="8" fillId="0" borderId="2" xfId="2" applyNumberFormat="1" applyFont="1" applyBorder="1" applyAlignment="1" applyProtection="1">
      <alignment vertical="center"/>
    </xf>
    <xf numFmtId="177" fontId="9" fillId="0" borderId="31" xfId="2" applyNumberFormat="1" applyFont="1" applyFill="1" applyBorder="1" applyAlignment="1" applyProtection="1">
      <alignment horizontal="right" vertical="center"/>
    </xf>
    <xf numFmtId="177" fontId="9" fillId="0" borderId="33" xfId="2" applyNumberFormat="1" applyFont="1" applyFill="1" applyBorder="1" applyAlignment="1" applyProtection="1">
      <alignment horizontal="right" vertical="center"/>
    </xf>
    <xf numFmtId="177" fontId="9" fillId="0" borderId="56" xfId="2" applyNumberFormat="1" applyFont="1" applyFill="1" applyBorder="1" applyAlignment="1" applyProtection="1">
      <alignment horizontal="right" vertical="center"/>
    </xf>
    <xf numFmtId="177" fontId="9" fillId="0" borderId="40" xfId="2" applyNumberFormat="1" applyFont="1" applyFill="1" applyBorder="1" applyAlignment="1" applyProtection="1">
      <alignment horizontal="right" vertical="center"/>
    </xf>
    <xf numFmtId="177" fontId="9" fillId="0" borderId="49" xfId="2" applyNumberFormat="1" applyFont="1" applyFill="1" applyBorder="1" applyAlignment="1" applyProtection="1">
      <alignment horizontal="right" vertical="center"/>
    </xf>
    <xf numFmtId="177" fontId="9" fillId="0" borderId="65" xfId="2" applyNumberFormat="1" applyFont="1" applyFill="1" applyBorder="1" applyAlignment="1" applyProtection="1">
      <alignment vertical="center"/>
    </xf>
    <xf numFmtId="177" fontId="9" fillId="0" borderId="64" xfId="2" applyNumberFormat="1" applyFont="1" applyFill="1" applyBorder="1" applyAlignment="1" applyProtection="1">
      <alignment vertical="center"/>
    </xf>
    <xf numFmtId="37" fontId="4" fillId="0" borderId="0" xfId="2" applyFont="1" applyBorder="1" applyAlignment="1" applyProtection="1">
      <alignment horizontal="left" vertical="center"/>
    </xf>
    <xf numFmtId="177" fontId="9" fillId="0" borderId="41" xfId="2" applyNumberFormat="1" applyFont="1" applyFill="1" applyBorder="1" applyAlignment="1" applyProtection="1">
      <alignment vertical="center"/>
    </xf>
    <xf numFmtId="177" fontId="9" fillId="0" borderId="42" xfId="2" applyNumberFormat="1" applyFont="1" applyFill="1" applyBorder="1" applyAlignment="1" applyProtection="1">
      <alignment vertical="center"/>
    </xf>
    <xf numFmtId="177" fontId="10" fillId="0" borderId="63" xfId="2" applyNumberFormat="1" applyFont="1" applyFill="1" applyBorder="1" applyAlignment="1" applyProtection="1">
      <alignment horizontal="right" vertical="center"/>
    </xf>
    <xf numFmtId="177" fontId="10" fillId="0" borderId="64" xfId="2" applyNumberFormat="1" applyFont="1" applyFill="1" applyBorder="1" applyAlignment="1" applyProtection="1">
      <alignment horizontal="right" vertical="center"/>
    </xf>
    <xf numFmtId="37" fontId="5" fillId="0" borderId="0" xfId="2" applyFont="1" applyBorder="1" applyAlignment="1" applyProtection="1">
      <alignment vertical="center" shrinkToFit="1"/>
    </xf>
    <xf numFmtId="37" fontId="3" fillId="0" borderId="0" xfId="2" applyFont="1" applyBorder="1" applyAlignment="1" applyProtection="1">
      <alignment vertical="top" wrapText="1"/>
    </xf>
    <xf numFmtId="177" fontId="9" fillId="0" borderId="33" xfId="2" applyNumberFormat="1" applyFont="1" applyFill="1" applyBorder="1" applyAlignment="1" applyProtection="1">
      <alignment vertical="center"/>
    </xf>
    <xf numFmtId="179" fontId="23" fillId="0" borderId="74" xfId="0" applyNumberFormat="1" applyFont="1" applyFill="1" applyBorder="1" applyAlignment="1">
      <alignment horizontal="right" vertical="center"/>
    </xf>
    <xf numFmtId="0" fontId="23" fillId="0" borderId="79" xfId="0" applyFont="1" applyFill="1" applyBorder="1" applyAlignment="1">
      <alignment horizontal="center" vertical="center"/>
    </xf>
    <xf numFmtId="0" fontId="23" fillId="0" borderId="80" xfId="0" applyFont="1" applyFill="1" applyBorder="1" applyAlignment="1">
      <alignment horizontal="center" vertical="center"/>
    </xf>
    <xf numFmtId="37" fontId="15" fillId="0" borderId="68" xfId="1" applyFont="1" applyBorder="1" applyAlignment="1" applyProtection="1">
      <alignment horizontal="center" vertical="center"/>
    </xf>
    <xf numFmtId="37" fontId="15" fillId="0" borderId="69" xfId="1" applyFont="1" applyBorder="1" applyAlignment="1" applyProtection="1">
      <alignment horizontal="center" vertical="center"/>
    </xf>
    <xf numFmtId="37" fontId="13" fillId="0" borderId="0" xfId="1" applyFont="1" applyAlignment="1" applyProtection="1">
      <alignment horizontal="center" vertical="center"/>
    </xf>
    <xf numFmtId="37" fontId="21" fillId="0" borderId="70" xfId="1" applyFont="1" applyBorder="1" applyAlignment="1" applyProtection="1">
      <alignment horizontal="center" vertical="center"/>
    </xf>
    <xf numFmtId="37" fontId="21" fillId="0" borderId="71" xfId="1" applyFont="1" applyBorder="1" applyAlignment="1" applyProtection="1">
      <alignment horizontal="center" vertical="center"/>
    </xf>
    <xf numFmtId="37" fontId="21" fillId="0" borderId="72" xfId="1" applyFont="1" applyBorder="1" applyAlignment="1" applyProtection="1">
      <alignment horizontal="center" vertical="center"/>
    </xf>
    <xf numFmtId="37" fontId="21" fillId="0" borderId="73" xfId="1" applyFont="1" applyBorder="1" applyAlignment="1" applyProtection="1">
      <alignment horizontal="center" vertical="center"/>
    </xf>
    <xf numFmtId="37" fontId="15" fillId="0" borderId="66" xfId="1" applyFont="1" applyBorder="1" applyAlignment="1" applyProtection="1">
      <alignment horizontal="center" vertical="center"/>
    </xf>
    <xf numFmtId="37" fontId="15" fillId="0" borderId="67" xfId="1" applyFont="1" applyBorder="1" applyAlignment="1" applyProtection="1">
      <alignment horizontal="center" vertical="center"/>
    </xf>
  </cellXfs>
  <cellStyles count="3">
    <cellStyle name="標準" xfId="0" builtinId="0"/>
    <cellStyle name="標準_月報１" xfId="1"/>
    <cellStyle name="標準_報告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</xdr:row>
      <xdr:rowOff>342900</xdr:rowOff>
    </xdr:from>
    <xdr:to>
      <xdr:col>2</xdr:col>
      <xdr:colOff>488950</xdr:colOff>
      <xdr:row>8</xdr:row>
      <xdr:rowOff>76200</xdr:rowOff>
    </xdr:to>
    <xdr:pic>
      <xdr:nvPicPr>
        <xdr:cNvPr id="6196" name="図 3" descr="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716" t="12321" r="10245" b="4622"/>
        <a:stretch>
          <a:fillRect/>
        </a:stretch>
      </xdr:blipFill>
      <xdr:spPr bwMode="auto">
        <a:xfrm>
          <a:off x="114300" y="1504950"/>
          <a:ext cx="1454150" cy="193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31750</xdr:colOff>
      <xdr:row>5</xdr:row>
      <xdr:rowOff>209550</xdr:rowOff>
    </xdr:from>
    <xdr:to>
      <xdr:col>3</xdr:col>
      <xdr:colOff>1238250</xdr:colOff>
      <xdr:row>8</xdr:row>
      <xdr:rowOff>393700</xdr:rowOff>
    </xdr:to>
    <xdr:pic>
      <xdr:nvPicPr>
        <xdr:cNvPr id="6197" name="図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250" y="2406650"/>
          <a:ext cx="1746250" cy="1339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35215;&#23450;&#25991;&#26360;&#24120;&#29992;&#20197;&#22806;/2020/10&#20154;&#21475;&#32113;&#35336;/03&#24231;&#38291;&#24066;&#12398;&#20154;&#21475;/&#24231;&#38291;&#24066;&#12398;&#20154;&#21475;/&#9313;&#30010;&#19969;&#23383;&#21029;&#20154;&#21475;&#65288;&#20013;&#38754;&#65289;/201001/&#9313;&#30010;&#19969;&#23383;&#21029;201001&#65288;&#30906;&#22577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当月分"/>
      <sheetName val="前月分"/>
      <sheetName val="異動分"/>
    </sheetNames>
    <sheetDataSet>
      <sheetData sheetId="0"/>
      <sheetData sheetId="1">
        <row r="4">
          <cell r="B4">
            <v>1297</v>
          </cell>
        </row>
        <row r="5">
          <cell r="B5">
            <v>4721</v>
          </cell>
        </row>
        <row r="6">
          <cell r="B6">
            <v>3409</v>
          </cell>
        </row>
        <row r="7">
          <cell r="B7">
            <v>3139</v>
          </cell>
        </row>
        <row r="8">
          <cell r="B8">
            <v>3426</v>
          </cell>
        </row>
        <row r="9">
          <cell r="B9">
            <v>4819</v>
          </cell>
        </row>
        <row r="10">
          <cell r="B10">
            <v>4109</v>
          </cell>
        </row>
        <row r="12">
          <cell r="B12">
            <v>2350</v>
          </cell>
        </row>
        <row r="13">
          <cell r="B13">
            <v>2977</v>
          </cell>
        </row>
        <row r="14">
          <cell r="B14">
            <v>1335</v>
          </cell>
        </row>
        <row r="15">
          <cell r="B15">
            <v>1490</v>
          </cell>
        </row>
        <row r="16">
          <cell r="B16">
            <v>2305</v>
          </cell>
        </row>
        <row r="18">
          <cell r="B18">
            <v>914</v>
          </cell>
        </row>
        <row r="19">
          <cell r="B19">
            <v>1424</v>
          </cell>
        </row>
        <row r="20">
          <cell r="B20">
            <v>2157</v>
          </cell>
        </row>
        <row r="21">
          <cell r="B21">
            <v>1874</v>
          </cell>
        </row>
        <row r="22">
          <cell r="B22">
            <v>804</v>
          </cell>
        </row>
        <row r="23">
          <cell r="B23">
            <v>1303</v>
          </cell>
        </row>
        <row r="25">
          <cell r="B25">
            <v>896</v>
          </cell>
        </row>
        <row r="26">
          <cell r="B26">
            <v>3007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</row>
        <row r="29">
          <cell r="B29">
            <v>1655</v>
          </cell>
        </row>
        <row r="30">
          <cell r="B30">
            <v>3222</v>
          </cell>
        </row>
        <row r="32">
          <cell r="B32">
            <v>3158</v>
          </cell>
        </row>
        <row r="33">
          <cell r="B33">
            <v>2367</v>
          </cell>
        </row>
        <row r="35">
          <cell r="B35">
            <v>3411</v>
          </cell>
        </row>
        <row r="36">
          <cell r="B36">
            <v>3606</v>
          </cell>
        </row>
        <row r="37">
          <cell r="B37">
            <v>3460</v>
          </cell>
        </row>
        <row r="38">
          <cell r="B38">
            <v>1219</v>
          </cell>
        </row>
        <row r="42">
          <cell r="B42">
            <v>3849</v>
          </cell>
        </row>
        <row r="43">
          <cell r="B43">
            <v>3284</v>
          </cell>
        </row>
        <row r="44">
          <cell r="B44">
            <v>3709</v>
          </cell>
        </row>
        <row r="45">
          <cell r="B45">
            <v>1025</v>
          </cell>
        </row>
        <row r="46">
          <cell r="B46">
            <v>3494</v>
          </cell>
        </row>
        <row r="48">
          <cell r="B48">
            <v>1445</v>
          </cell>
        </row>
        <row r="49">
          <cell r="B49">
            <v>1590</v>
          </cell>
        </row>
        <row r="50">
          <cell r="B50">
            <v>1689</v>
          </cell>
        </row>
        <row r="51">
          <cell r="B51">
            <v>2015</v>
          </cell>
        </row>
        <row r="52">
          <cell r="B52">
            <v>1757</v>
          </cell>
        </row>
        <row r="54">
          <cell r="B54">
            <v>1306</v>
          </cell>
        </row>
        <row r="55">
          <cell r="B55">
            <v>427</v>
          </cell>
        </row>
        <row r="56">
          <cell r="B56">
            <v>390</v>
          </cell>
        </row>
        <row r="58">
          <cell r="B58">
            <v>1157</v>
          </cell>
        </row>
        <row r="59">
          <cell r="B59">
            <v>880</v>
          </cell>
        </row>
        <row r="60">
          <cell r="B60">
            <v>810</v>
          </cell>
        </row>
        <row r="61">
          <cell r="B61">
            <v>2132</v>
          </cell>
        </row>
        <row r="62">
          <cell r="B62">
            <v>1160</v>
          </cell>
        </row>
        <row r="63">
          <cell r="B63">
            <v>1663</v>
          </cell>
        </row>
        <row r="65">
          <cell r="B65">
            <v>1683</v>
          </cell>
        </row>
        <row r="66">
          <cell r="B66">
            <v>930</v>
          </cell>
        </row>
        <row r="67">
          <cell r="B67">
            <v>1424</v>
          </cell>
        </row>
        <row r="68">
          <cell r="B68">
            <v>1149</v>
          </cell>
        </row>
        <row r="69">
          <cell r="B69">
            <v>1250</v>
          </cell>
        </row>
        <row r="70">
          <cell r="B70">
            <v>250</v>
          </cell>
        </row>
        <row r="72">
          <cell r="B72">
            <v>753</v>
          </cell>
        </row>
        <row r="73">
          <cell r="B73">
            <v>1284</v>
          </cell>
        </row>
        <row r="75">
          <cell r="B75">
            <v>122</v>
          </cell>
        </row>
      </sheetData>
      <sheetData sheetId="2">
        <row r="819">
          <cell r="X819">
            <v>0</v>
          </cell>
        </row>
        <row r="820">
          <cell r="X820">
            <v>0</v>
          </cell>
        </row>
        <row r="821">
          <cell r="AA82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40"/>
  <sheetViews>
    <sheetView tabSelected="1" defaultGridColor="0" colorId="44" zoomScale="70" zoomScaleNormal="70" workbookViewId="0"/>
  </sheetViews>
  <sheetFormatPr defaultColWidth="12.08984375" defaultRowHeight="16.5"/>
  <cols>
    <col min="1" max="3" width="7.7265625" style="4" customWidth="1"/>
    <col min="4" max="4" width="21.453125" style="4" customWidth="1"/>
    <col min="5" max="10" width="14.6328125" style="4" customWidth="1"/>
    <col min="11" max="16384" width="12.08984375" style="4"/>
  </cols>
  <sheetData>
    <row r="1" spans="1:13" ht="30.75" customHeight="1">
      <c r="A1" s="1"/>
      <c r="B1" s="213" t="s">
        <v>12</v>
      </c>
      <c r="C1" s="213"/>
      <c r="D1" s="213"/>
      <c r="E1" s="213"/>
      <c r="F1" s="213"/>
      <c r="G1" s="2" t="s">
        <v>184</v>
      </c>
      <c r="H1" s="3"/>
      <c r="I1" s="1"/>
      <c r="J1" s="1"/>
    </row>
    <row r="2" spans="1:13" ht="30.75" customHeight="1">
      <c r="A2" s="1"/>
      <c r="B2" s="213"/>
      <c r="C2" s="213"/>
      <c r="D2" s="213"/>
      <c r="E2" s="213"/>
      <c r="F2" s="213"/>
      <c r="G2" s="218" t="s">
        <v>13</v>
      </c>
      <c r="H2" s="218"/>
      <c r="I2" s="218"/>
      <c r="J2" s="218"/>
    </row>
    <row r="3" spans="1:13" ht="30.75" customHeight="1">
      <c r="A3" s="1"/>
      <c r="B3" s="1"/>
      <c r="C3" s="19" t="s">
        <v>128</v>
      </c>
      <c r="D3" s="5"/>
      <c r="E3" s="5"/>
      <c r="F3" s="5"/>
      <c r="G3" s="2" t="s">
        <v>81</v>
      </c>
      <c r="H3" s="1"/>
      <c r="I3" s="1"/>
      <c r="J3" s="2"/>
    </row>
    <row r="4" spans="1:13" ht="51" customHeight="1">
      <c r="A4" s="219"/>
      <c r="B4" s="219"/>
      <c r="C4" s="219"/>
      <c r="D4" s="219"/>
      <c r="E4" s="219"/>
      <c r="F4" s="219"/>
      <c r="G4" s="219"/>
      <c r="H4" s="219"/>
      <c r="I4" s="135" t="s">
        <v>14</v>
      </c>
      <c r="J4" s="135"/>
    </row>
    <row r="5" spans="1:13" ht="30.75" customHeight="1" thickBot="1">
      <c r="A5" s="1"/>
      <c r="B5" s="1"/>
      <c r="C5" s="1"/>
      <c r="E5" s="6" t="s">
        <v>36</v>
      </c>
      <c r="F5" s="204">
        <v>132325</v>
      </c>
      <c r="G5" s="204"/>
      <c r="H5" s="7" t="s">
        <v>15</v>
      </c>
      <c r="I5" s="28">
        <v>1717</v>
      </c>
      <c r="K5" s="6"/>
      <c r="L5" s="47"/>
      <c r="M5" s="46"/>
    </row>
    <row r="6" spans="1:13" ht="30.75" customHeight="1" thickBot="1">
      <c r="A6" s="1"/>
      <c r="B6" s="1"/>
      <c r="C6" s="1"/>
      <c r="E6" s="6" t="s">
        <v>82</v>
      </c>
      <c r="F6" s="205">
        <v>66001</v>
      </c>
      <c r="G6" s="205"/>
      <c r="H6" s="8" t="s">
        <v>15</v>
      </c>
      <c r="I6" s="28">
        <v>909</v>
      </c>
      <c r="K6" s="6"/>
      <c r="L6" s="47"/>
      <c r="M6" s="46"/>
    </row>
    <row r="7" spans="1:13" ht="30.75" customHeight="1" thickBot="1">
      <c r="A7" s="1"/>
      <c r="B7" s="1"/>
      <c r="C7" s="1"/>
      <c r="E7" s="6" t="s">
        <v>83</v>
      </c>
      <c r="F7" s="205">
        <v>66324</v>
      </c>
      <c r="G7" s="205"/>
      <c r="H7" s="8" t="s">
        <v>15</v>
      </c>
      <c r="I7" s="28">
        <v>808</v>
      </c>
      <c r="K7" s="6"/>
      <c r="L7" s="47"/>
      <c r="M7" s="46"/>
    </row>
    <row r="8" spans="1:13" ht="30.75" customHeight="1" thickBot="1">
      <c r="A8" s="1"/>
      <c r="B8" s="1"/>
      <c r="C8" s="1"/>
      <c r="E8" s="6" t="s">
        <v>76</v>
      </c>
      <c r="F8" s="205">
        <v>60257</v>
      </c>
      <c r="G8" s="205"/>
      <c r="H8" s="8" t="s">
        <v>16</v>
      </c>
      <c r="I8" s="28">
        <v>1022</v>
      </c>
      <c r="K8" s="6"/>
      <c r="L8" s="47"/>
      <c r="M8" s="46"/>
    </row>
    <row r="9" spans="1:13" ht="30.75" customHeight="1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3" ht="30.75" customHeight="1" thickBot="1">
      <c r="A10" s="9" t="s">
        <v>77</v>
      </c>
      <c r="B10" s="10"/>
      <c r="C10" s="10"/>
      <c r="D10" s="10"/>
      <c r="E10" s="10"/>
      <c r="F10" s="10"/>
      <c r="G10" s="10"/>
      <c r="H10" s="1"/>
      <c r="I10" s="11"/>
      <c r="J10" s="12" t="s">
        <v>0</v>
      </c>
    </row>
    <row r="11" spans="1:13" ht="30.75" customHeight="1" thickBot="1">
      <c r="A11" s="151" t="s">
        <v>84</v>
      </c>
      <c r="B11" s="153"/>
      <c r="C11" s="175" t="s">
        <v>85</v>
      </c>
      <c r="D11" s="176"/>
      <c r="E11" s="177" t="s">
        <v>70</v>
      </c>
      <c r="F11" s="178"/>
      <c r="G11" s="29" t="s">
        <v>17</v>
      </c>
      <c r="H11" s="30"/>
      <c r="I11" s="31" t="s">
        <v>71</v>
      </c>
      <c r="J11" s="32" t="s">
        <v>72</v>
      </c>
    </row>
    <row r="12" spans="1:13" ht="30.75" customHeight="1">
      <c r="A12" s="179" t="s">
        <v>18</v>
      </c>
      <c r="B12" s="33" t="s">
        <v>1</v>
      </c>
      <c r="C12" s="182">
        <v>132325</v>
      </c>
      <c r="D12" s="183"/>
      <c r="E12" s="184">
        <v>130753</v>
      </c>
      <c r="F12" s="185"/>
      <c r="G12" s="34">
        <v>1427</v>
      </c>
      <c r="H12" s="35"/>
      <c r="I12" s="36">
        <v>2014</v>
      </c>
      <c r="J12" s="37">
        <v>587</v>
      </c>
    </row>
    <row r="13" spans="1:13" ht="30.75" customHeight="1">
      <c r="A13" s="180"/>
      <c r="B13" s="38" t="s">
        <v>2</v>
      </c>
      <c r="C13" s="186">
        <v>66001</v>
      </c>
      <c r="D13" s="187"/>
      <c r="E13" s="214">
        <v>65147</v>
      </c>
      <c r="F13" s="215"/>
      <c r="G13" s="39">
        <v>695</v>
      </c>
      <c r="H13" s="35"/>
      <c r="I13" s="40">
        <v>985</v>
      </c>
      <c r="J13" s="41">
        <v>290</v>
      </c>
    </row>
    <row r="14" spans="1:13" ht="30.75" customHeight="1" thickBot="1">
      <c r="A14" s="181"/>
      <c r="B14" s="42" t="s">
        <v>3</v>
      </c>
      <c r="C14" s="216">
        <v>66324</v>
      </c>
      <c r="D14" s="217"/>
      <c r="E14" s="211">
        <v>65606</v>
      </c>
      <c r="F14" s="212"/>
      <c r="G14" s="43">
        <v>732</v>
      </c>
      <c r="H14" s="35"/>
      <c r="I14" s="44">
        <v>1029</v>
      </c>
      <c r="J14" s="45">
        <v>297</v>
      </c>
    </row>
    <row r="15" spans="1:13" ht="30.75" customHeight="1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3" ht="30.75" customHeight="1" thickBot="1">
      <c r="A16" s="9" t="s">
        <v>78</v>
      </c>
      <c r="B16" s="10"/>
      <c r="C16" s="10"/>
      <c r="D16" s="10"/>
      <c r="E16" s="10"/>
      <c r="F16" s="10"/>
      <c r="G16" s="10"/>
      <c r="H16" s="13"/>
      <c r="I16" s="10"/>
      <c r="J16" s="12" t="s">
        <v>4</v>
      </c>
    </row>
    <row r="17" spans="1:10" ht="30.75" customHeight="1" thickBot="1">
      <c r="A17" s="151" t="s">
        <v>84</v>
      </c>
      <c r="B17" s="153"/>
      <c r="C17" s="175" t="s">
        <v>85</v>
      </c>
      <c r="D17" s="176"/>
      <c r="E17" s="177" t="s">
        <v>70</v>
      </c>
      <c r="F17" s="178"/>
      <c r="G17" s="29" t="s">
        <v>17</v>
      </c>
      <c r="H17" s="30"/>
      <c r="I17" s="31" t="s">
        <v>71</v>
      </c>
      <c r="J17" s="32" t="s">
        <v>72</v>
      </c>
    </row>
    <row r="18" spans="1:10" ht="30.75" customHeight="1" thickBot="1">
      <c r="A18" s="151" t="s">
        <v>5</v>
      </c>
      <c r="B18" s="153"/>
      <c r="C18" s="188">
        <v>60257</v>
      </c>
      <c r="D18" s="189"/>
      <c r="E18" s="190">
        <v>59885</v>
      </c>
      <c r="F18" s="191"/>
      <c r="G18" s="20">
        <v>221</v>
      </c>
      <c r="H18" s="21"/>
      <c r="I18" s="22">
        <v>545</v>
      </c>
      <c r="J18" s="23">
        <v>324</v>
      </c>
    </row>
    <row r="19" spans="1:10" ht="30.75" customHeight="1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30.75" customHeight="1" thickBot="1">
      <c r="A20" s="9" t="s">
        <v>79</v>
      </c>
      <c r="B20" s="10"/>
      <c r="C20" s="10"/>
      <c r="D20" s="10"/>
      <c r="E20" s="10"/>
      <c r="F20" s="10"/>
      <c r="G20" s="10"/>
      <c r="H20" s="1"/>
      <c r="I20" s="1"/>
      <c r="J20" s="12" t="s">
        <v>80</v>
      </c>
    </row>
    <row r="21" spans="1:10" ht="30.75" customHeight="1" thickBot="1">
      <c r="A21" s="151" t="s">
        <v>6</v>
      </c>
      <c r="B21" s="152"/>
      <c r="C21" s="152"/>
      <c r="D21" s="153"/>
      <c r="E21" s="151" t="s">
        <v>1</v>
      </c>
      <c r="F21" s="154"/>
      <c r="G21" s="155" t="s">
        <v>2</v>
      </c>
      <c r="H21" s="154"/>
      <c r="I21" s="155" t="s">
        <v>3</v>
      </c>
      <c r="J21" s="153"/>
    </row>
    <row r="22" spans="1:10" ht="30.75" customHeight="1">
      <c r="A22" s="165" t="s">
        <v>19</v>
      </c>
      <c r="B22" s="171" t="s">
        <v>20</v>
      </c>
      <c r="C22" s="173"/>
      <c r="D22" s="172"/>
      <c r="E22" s="133">
        <v>73</v>
      </c>
      <c r="F22" s="134"/>
      <c r="G22" s="129">
        <v>44</v>
      </c>
      <c r="H22" s="130"/>
      <c r="I22" s="129">
        <v>29</v>
      </c>
      <c r="J22" s="208"/>
    </row>
    <row r="23" spans="1:10" ht="30.75" customHeight="1" thickBot="1">
      <c r="A23" s="166"/>
      <c r="B23" s="139" t="s">
        <v>21</v>
      </c>
      <c r="C23" s="140"/>
      <c r="D23" s="141"/>
      <c r="E23" s="131">
        <v>98</v>
      </c>
      <c r="F23" s="132"/>
      <c r="G23" s="142">
        <v>54</v>
      </c>
      <c r="H23" s="143"/>
      <c r="I23" s="142">
        <v>44</v>
      </c>
      <c r="J23" s="144"/>
    </row>
    <row r="24" spans="1:10" ht="30.75" customHeight="1" thickTop="1" thickBot="1">
      <c r="A24" s="167"/>
      <c r="B24" s="136" t="s">
        <v>22</v>
      </c>
      <c r="C24" s="137"/>
      <c r="D24" s="138"/>
      <c r="E24" s="145">
        <v>-25</v>
      </c>
      <c r="F24" s="146"/>
      <c r="G24" s="156">
        <v>-10</v>
      </c>
      <c r="H24" s="157"/>
      <c r="I24" s="156">
        <v>-15</v>
      </c>
      <c r="J24" s="220"/>
    </row>
    <row r="25" spans="1:10" ht="30.75" customHeight="1">
      <c r="A25" s="165" t="s">
        <v>23</v>
      </c>
      <c r="B25" s="168" t="s">
        <v>73</v>
      </c>
      <c r="C25" s="171" t="s">
        <v>7</v>
      </c>
      <c r="D25" s="172"/>
      <c r="E25" s="133">
        <v>153</v>
      </c>
      <c r="F25" s="134"/>
      <c r="G25" s="129">
        <v>85</v>
      </c>
      <c r="H25" s="130"/>
      <c r="I25" s="129">
        <v>68</v>
      </c>
      <c r="J25" s="208"/>
    </row>
    <row r="26" spans="1:10" ht="30.75" customHeight="1">
      <c r="A26" s="166"/>
      <c r="B26" s="169"/>
      <c r="C26" s="163" t="s">
        <v>8</v>
      </c>
      <c r="D26" s="164"/>
      <c r="E26" s="149">
        <v>338</v>
      </c>
      <c r="F26" s="150"/>
      <c r="G26" s="147">
        <v>180</v>
      </c>
      <c r="H26" s="148"/>
      <c r="I26" s="147">
        <v>158</v>
      </c>
      <c r="J26" s="210"/>
    </row>
    <row r="27" spans="1:10" ht="30.75" customHeight="1" thickBot="1">
      <c r="A27" s="166"/>
      <c r="B27" s="169"/>
      <c r="C27" s="139" t="s">
        <v>9</v>
      </c>
      <c r="D27" s="141"/>
      <c r="E27" s="131">
        <v>1450</v>
      </c>
      <c r="F27" s="132"/>
      <c r="G27" s="142">
        <v>676</v>
      </c>
      <c r="H27" s="143"/>
      <c r="I27" s="142">
        <v>774</v>
      </c>
      <c r="J27" s="144"/>
    </row>
    <row r="28" spans="1:10" ht="30.75" customHeight="1" thickTop="1" thickBot="1">
      <c r="A28" s="166"/>
      <c r="B28" s="170"/>
      <c r="C28" s="136" t="s">
        <v>74</v>
      </c>
      <c r="D28" s="138"/>
      <c r="E28" s="145">
        <v>1941</v>
      </c>
      <c r="F28" s="146"/>
      <c r="G28" s="206">
        <v>941</v>
      </c>
      <c r="H28" s="209"/>
      <c r="I28" s="206">
        <v>1000</v>
      </c>
      <c r="J28" s="207"/>
    </row>
    <row r="29" spans="1:10" ht="30.75" customHeight="1">
      <c r="A29" s="166"/>
      <c r="B29" s="168" t="s">
        <v>61</v>
      </c>
      <c r="C29" s="171" t="s">
        <v>10</v>
      </c>
      <c r="D29" s="172"/>
      <c r="E29" s="133">
        <v>214</v>
      </c>
      <c r="F29" s="134"/>
      <c r="G29" s="129">
        <v>114</v>
      </c>
      <c r="H29" s="130"/>
      <c r="I29" s="129">
        <v>100</v>
      </c>
      <c r="J29" s="208"/>
    </row>
    <row r="30" spans="1:10" ht="30.75" customHeight="1">
      <c r="A30" s="166"/>
      <c r="B30" s="169"/>
      <c r="C30" s="163" t="s">
        <v>11</v>
      </c>
      <c r="D30" s="164"/>
      <c r="E30" s="149">
        <v>256</v>
      </c>
      <c r="F30" s="150"/>
      <c r="G30" s="147">
        <v>117</v>
      </c>
      <c r="H30" s="148"/>
      <c r="I30" s="147">
        <v>139</v>
      </c>
      <c r="J30" s="210"/>
    </row>
    <row r="31" spans="1:10" ht="30.75" customHeight="1" thickBot="1">
      <c r="A31" s="166"/>
      <c r="B31" s="169"/>
      <c r="C31" s="139" t="s">
        <v>9</v>
      </c>
      <c r="D31" s="141"/>
      <c r="E31" s="131">
        <v>19</v>
      </c>
      <c r="F31" s="132"/>
      <c r="G31" s="142">
        <v>5</v>
      </c>
      <c r="H31" s="143"/>
      <c r="I31" s="142">
        <v>14</v>
      </c>
      <c r="J31" s="144"/>
    </row>
    <row r="32" spans="1:10" ht="30.75" customHeight="1" thickTop="1" thickBot="1">
      <c r="A32" s="166"/>
      <c r="B32" s="174"/>
      <c r="C32" s="161" t="s">
        <v>75</v>
      </c>
      <c r="D32" s="162"/>
      <c r="E32" s="194">
        <v>489</v>
      </c>
      <c r="F32" s="195"/>
      <c r="G32" s="196">
        <v>236</v>
      </c>
      <c r="H32" s="197"/>
      <c r="I32" s="196">
        <v>253</v>
      </c>
      <c r="J32" s="198"/>
    </row>
    <row r="33" spans="1:11" ht="30.75" customHeight="1" thickTop="1" thickBot="1">
      <c r="A33" s="167"/>
      <c r="B33" s="136" t="s">
        <v>24</v>
      </c>
      <c r="C33" s="137"/>
      <c r="D33" s="138"/>
      <c r="E33" s="145">
        <v>1452</v>
      </c>
      <c r="F33" s="146"/>
      <c r="G33" s="192">
        <v>705</v>
      </c>
      <c r="H33" s="146"/>
      <c r="I33" s="199">
        <v>747</v>
      </c>
      <c r="J33" s="200"/>
    </row>
    <row r="34" spans="1:11" ht="30.75" customHeight="1" thickTop="1" thickBot="1">
      <c r="A34" s="158" t="s">
        <v>86</v>
      </c>
      <c r="B34" s="159"/>
      <c r="C34" s="159"/>
      <c r="D34" s="160"/>
      <c r="E34" s="201">
        <v>1427</v>
      </c>
      <c r="F34" s="202"/>
      <c r="G34" s="203">
        <v>695</v>
      </c>
      <c r="H34" s="202"/>
      <c r="I34" s="192">
        <v>732</v>
      </c>
      <c r="J34" s="193"/>
    </row>
    <row r="35" spans="1:11" ht="30.75" customHeight="1">
      <c r="A35" s="14"/>
      <c r="B35" s="13"/>
      <c r="C35" s="13"/>
      <c r="D35" s="13"/>
      <c r="E35" s="13"/>
      <c r="F35" s="15"/>
      <c r="G35" s="16"/>
      <c r="H35" s="18"/>
      <c r="I35" s="16"/>
      <c r="J35" s="18"/>
    </row>
    <row r="36" spans="1:11" ht="30.75" customHeight="1">
      <c r="A36" s="2" t="s">
        <v>25</v>
      </c>
      <c r="B36" s="1"/>
      <c r="C36" s="1"/>
      <c r="D36" s="1"/>
      <c r="E36" s="1"/>
      <c r="F36" s="17">
        <v>2.1960104220256569</v>
      </c>
      <c r="G36" s="2" t="s">
        <v>15</v>
      </c>
      <c r="H36" s="1"/>
      <c r="I36" s="1"/>
      <c r="J36" s="1"/>
      <c r="K36" s="24"/>
    </row>
    <row r="37" spans="1:11" ht="30.75" customHeight="1">
      <c r="A37" s="2" t="s">
        <v>27</v>
      </c>
      <c r="B37" s="1"/>
      <c r="C37" s="1"/>
      <c r="D37" s="1"/>
      <c r="E37" s="1"/>
      <c r="F37" s="2">
        <v>7531.303357996585</v>
      </c>
      <c r="G37" s="2" t="s">
        <v>26</v>
      </c>
      <c r="H37" s="1"/>
      <c r="I37" s="1"/>
      <c r="J37" s="1"/>
    </row>
    <row r="38" spans="1:11" ht="30.75" customHeight="1">
      <c r="A38" s="25" t="s">
        <v>130</v>
      </c>
      <c r="B38" s="26"/>
      <c r="C38" s="26"/>
      <c r="D38" s="27"/>
      <c r="E38" s="27"/>
      <c r="F38" s="26"/>
      <c r="G38" s="26"/>
      <c r="H38" s="26"/>
      <c r="I38" s="26"/>
      <c r="J38" s="26"/>
    </row>
    <row r="39" spans="1:11" ht="30.75" customHeight="1">
      <c r="A39" s="25" t="s">
        <v>129</v>
      </c>
      <c r="B39" s="26"/>
      <c r="C39" s="26"/>
      <c r="D39" s="26"/>
      <c r="E39" s="26"/>
      <c r="F39" s="26"/>
      <c r="G39" s="26"/>
      <c r="H39" s="26"/>
      <c r="I39" s="26"/>
      <c r="J39" s="26"/>
    </row>
    <row r="40" spans="1:11" ht="30.75" customHeight="1">
      <c r="A40" s="84"/>
      <c r="B40" s="85"/>
      <c r="C40" s="85"/>
      <c r="D40" s="85"/>
      <c r="E40" s="85"/>
      <c r="F40" s="85"/>
      <c r="G40" s="85"/>
      <c r="H40" s="85"/>
      <c r="I40" s="85"/>
      <c r="J40" s="85"/>
    </row>
  </sheetData>
  <mergeCells count="84">
    <mergeCell ref="F7:G7"/>
    <mergeCell ref="E14:F14"/>
    <mergeCell ref="C30:D30"/>
    <mergeCell ref="E30:F30"/>
    <mergeCell ref="B1:F2"/>
    <mergeCell ref="E17:F17"/>
    <mergeCell ref="F8:G8"/>
    <mergeCell ref="C17:D17"/>
    <mergeCell ref="E13:F13"/>
    <mergeCell ref="C14:D14"/>
    <mergeCell ref="G2:J2"/>
    <mergeCell ref="A4:H4"/>
    <mergeCell ref="A17:B17"/>
    <mergeCell ref="I26:J26"/>
    <mergeCell ref="I24:J24"/>
    <mergeCell ref="I25:J25"/>
    <mergeCell ref="F5:G5"/>
    <mergeCell ref="F6:G6"/>
    <mergeCell ref="G31:H31"/>
    <mergeCell ref="I31:J31"/>
    <mergeCell ref="I27:J27"/>
    <mergeCell ref="I28:J28"/>
    <mergeCell ref="G30:H30"/>
    <mergeCell ref="I29:J29"/>
    <mergeCell ref="G27:H27"/>
    <mergeCell ref="G28:H28"/>
    <mergeCell ref="G29:H29"/>
    <mergeCell ref="I30:J30"/>
    <mergeCell ref="G22:H22"/>
    <mergeCell ref="E25:F25"/>
    <mergeCell ref="I22:J22"/>
    <mergeCell ref="E22:F22"/>
    <mergeCell ref="I34:J34"/>
    <mergeCell ref="E32:F32"/>
    <mergeCell ref="G32:H32"/>
    <mergeCell ref="I32:J32"/>
    <mergeCell ref="E33:F33"/>
    <mergeCell ref="G33:H33"/>
    <mergeCell ref="I33:J33"/>
    <mergeCell ref="E34:F34"/>
    <mergeCell ref="G34:H34"/>
    <mergeCell ref="C31:D31"/>
    <mergeCell ref="A18:B18"/>
    <mergeCell ref="A11:B11"/>
    <mergeCell ref="C11:D11"/>
    <mergeCell ref="E11:F11"/>
    <mergeCell ref="A12:A14"/>
    <mergeCell ref="C12:D12"/>
    <mergeCell ref="E12:F12"/>
    <mergeCell ref="C13:D13"/>
    <mergeCell ref="C18:D18"/>
    <mergeCell ref="E18:F18"/>
    <mergeCell ref="G24:H24"/>
    <mergeCell ref="E23:F23"/>
    <mergeCell ref="A34:D34"/>
    <mergeCell ref="E24:F24"/>
    <mergeCell ref="C32:D32"/>
    <mergeCell ref="C27:D27"/>
    <mergeCell ref="C26:D26"/>
    <mergeCell ref="A22:A24"/>
    <mergeCell ref="B24:D24"/>
    <mergeCell ref="A25:A33"/>
    <mergeCell ref="B25:B28"/>
    <mergeCell ref="C25:D25"/>
    <mergeCell ref="B22:D22"/>
    <mergeCell ref="C28:D28"/>
    <mergeCell ref="B29:B32"/>
    <mergeCell ref="C29:D29"/>
    <mergeCell ref="G25:H25"/>
    <mergeCell ref="E31:F31"/>
    <mergeCell ref="E29:F29"/>
    <mergeCell ref="I4:J4"/>
    <mergeCell ref="B33:D33"/>
    <mergeCell ref="B23:D23"/>
    <mergeCell ref="G23:H23"/>
    <mergeCell ref="I23:J23"/>
    <mergeCell ref="E27:F27"/>
    <mergeCell ref="E28:F28"/>
    <mergeCell ref="G26:H26"/>
    <mergeCell ref="E26:F26"/>
    <mergeCell ref="A21:D21"/>
    <mergeCell ref="E21:F21"/>
    <mergeCell ref="G21:H21"/>
    <mergeCell ref="I21:J21"/>
  </mergeCells>
  <phoneticPr fontId="2"/>
  <dataValidations count="1">
    <dataValidation type="whole" operator="greaterThanOrEqual" allowBlank="1" showInputMessage="1" showErrorMessage="1" error="ここにはマイナスの数値は入りません。" sqref="I18:J18 I25:I32 G22:G23 I22:I23 G25:G32">
      <formula1>0</formula1>
    </dataValidation>
  </dataValidations>
  <printOptions gridLinesSet="0"/>
  <pageMargins left="1.0236220472440944" right="0.23622047244094491" top="0.78740157480314965" bottom="0.31496062992125984" header="0" footer="0"/>
  <pageSetup paperSize="9" scale="66" orientation="portrait" blackAndWhite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workbookViewId="0"/>
  </sheetViews>
  <sheetFormatPr defaultColWidth="9" defaultRowHeight="13"/>
  <cols>
    <col min="1" max="1" width="24.7265625" style="89" customWidth="1"/>
    <col min="2" max="5" width="11.7265625" style="89" customWidth="1"/>
    <col min="6" max="6" width="2.7265625" style="89" customWidth="1"/>
    <col min="7" max="7" width="9.7265625" style="89" customWidth="1"/>
    <col min="8" max="16384" width="9" style="89"/>
  </cols>
  <sheetData>
    <row r="1" spans="1:7" ht="14">
      <c r="A1" s="86" t="s">
        <v>131</v>
      </c>
      <c r="B1" s="87"/>
      <c r="C1" s="87"/>
      <c r="D1" s="87"/>
      <c r="E1" s="88"/>
      <c r="F1" s="87"/>
      <c r="G1" s="87"/>
    </row>
    <row r="2" spans="1:7" ht="14.5" thickBot="1">
      <c r="A2" s="90"/>
      <c r="B2" s="91"/>
      <c r="C2" s="92"/>
      <c r="D2" s="221" t="s">
        <v>132</v>
      </c>
      <c r="E2" s="221"/>
      <c r="F2" s="221"/>
      <c r="G2" s="221"/>
    </row>
    <row r="3" spans="1:7" ht="16.5" customHeight="1" thickBot="1">
      <c r="A3" s="93" t="s">
        <v>133</v>
      </c>
      <c r="B3" s="94" t="s">
        <v>134</v>
      </c>
      <c r="C3" s="95" t="s">
        <v>135</v>
      </c>
      <c r="D3" s="96" t="s">
        <v>136</v>
      </c>
      <c r="E3" s="94" t="s">
        <v>137</v>
      </c>
      <c r="F3" s="222" t="s">
        <v>138</v>
      </c>
      <c r="G3" s="223"/>
    </row>
    <row r="4" spans="1:7" ht="16.5" customHeight="1">
      <c r="A4" s="97" t="s">
        <v>139</v>
      </c>
      <c r="B4" s="98">
        <v>1375</v>
      </c>
      <c r="C4" s="98">
        <v>645</v>
      </c>
      <c r="D4" s="98">
        <v>730</v>
      </c>
      <c r="E4" s="98">
        <v>526</v>
      </c>
      <c r="F4" s="99" t="str">
        <f>IF(G4&lt;0,"△","")</f>
        <v/>
      </c>
      <c r="G4" s="100">
        <f>B4-[1]前月分!B4</f>
        <v>78</v>
      </c>
    </row>
    <row r="5" spans="1:7" ht="16.5" customHeight="1">
      <c r="A5" s="101" t="s">
        <v>140</v>
      </c>
      <c r="B5" s="102">
        <v>4789</v>
      </c>
      <c r="C5" s="102">
        <v>2327</v>
      </c>
      <c r="D5" s="102">
        <v>2462</v>
      </c>
      <c r="E5" s="102">
        <v>2736</v>
      </c>
      <c r="F5" s="103" t="str">
        <f t="shared" ref="F5:F39" si="0">IF(G5&lt;0,"△","")</f>
        <v/>
      </c>
      <c r="G5" s="104">
        <f>B5-[1]前月分!B5</f>
        <v>68</v>
      </c>
    </row>
    <row r="6" spans="1:7" ht="16.5" customHeight="1">
      <c r="A6" s="101" t="s">
        <v>141</v>
      </c>
      <c r="B6" s="102">
        <v>3507</v>
      </c>
      <c r="C6" s="102">
        <v>1754</v>
      </c>
      <c r="D6" s="102">
        <v>1753</v>
      </c>
      <c r="E6" s="102">
        <v>1859</v>
      </c>
      <c r="F6" s="103" t="str">
        <f t="shared" si="0"/>
        <v/>
      </c>
      <c r="G6" s="104">
        <f>B6-[1]前月分!B6</f>
        <v>98</v>
      </c>
    </row>
    <row r="7" spans="1:7" ht="16.5" customHeight="1">
      <c r="A7" s="101" t="s">
        <v>142</v>
      </c>
      <c r="B7" s="102">
        <v>3104</v>
      </c>
      <c r="C7" s="102">
        <v>1575</v>
      </c>
      <c r="D7" s="102">
        <v>1529</v>
      </c>
      <c r="E7" s="102">
        <v>1552</v>
      </c>
      <c r="F7" s="103" t="str">
        <f t="shared" si="0"/>
        <v>△</v>
      </c>
      <c r="G7" s="104">
        <f>B7-[1]前月分!B7</f>
        <v>-35</v>
      </c>
    </row>
    <row r="8" spans="1:7" ht="16.5" customHeight="1">
      <c r="A8" s="101" t="s">
        <v>143</v>
      </c>
      <c r="B8" s="102">
        <v>3494</v>
      </c>
      <c r="C8" s="102">
        <v>1752</v>
      </c>
      <c r="D8" s="102">
        <v>1742</v>
      </c>
      <c r="E8" s="102">
        <v>1763</v>
      </c>
      <c r="F8" s="103" t="str">
        <f t="shared" si="0"/>
        <v/>
      </c>
      <c r="G8" s="104">
        <f>B8-[1]前月分!B8</f>
        <v>68</v>
      </c>
    </row>
    <row r="9" spans="1:7" ht="16.5" customHeight="1">
      <c r="A9" s="101" t="s">
        <v>144</v>
      </c>
      <c r="B9" s="102">
        <v>4933</v>
      </c>
      <c r="C9" s="102">
        <v>2438</v>
      </c>
      <c r="D9" s="102">
        <v>2495</v>
      </c>
      <c r="E9" s="102">
        <v>2613</v>
      </c>
      <c r="F9" s="103" t="str">
        <f t="shared" si="0"/>
        <v/>
      </c>
      <c r="G9" s="104">
        <f>B9-[1]前月分!B9</f>
        <v>114</v>
      </c>
    </row>
    <row r="10" spans="1:7" ht="16.5" customHeight="1">
      <c r="A10" s="101" t="s">
        <v>145</v>
      </c>
      <c r="B10" s="102">
        <v>4053</v>
      </c>
      <c r="C10" s="102">
        <v>1977</v>
      </c>
      <c r="D10" s="102">
        <v>2076</v>
      </c>
      <c r="E10" s="102">
        <v>1660</v>
      </c>
      <c r="F10" s="103" t="str">
        <f t="shared" si="0"/>
        <v>△</v>
      </c>
      <c r="G10" s="104">
        <f>B10-[1]前月分!B10</f>
        <v>-56</v>
      </c>
    </row>
    <row r="11" spans="1:7" ht="16.5" customHeight="1">
      <c r="A11" s="105" t="s">
        <v>146</v>
      </c>
      <c r="B11" s="106">
        <f>SUM(B5:B10)</f>
        <v>23880</v>
      </c>
      <c r="C11" s="106">
        <f>SUM(C5:C10)</f>
        <v>11823</v>
      </c>
      <c r="D11" s="106">
        <f>SUM(D5:D10)</f>
        <v>12057</v>
      </c>
      <c r="E11" s="106">
        <f>SUM(E5:E10)</f>
        <v>12183</v>
      </c>
      <c r="F11" s="107" t="str">
        <f t="shared" si="0"/>
        <v/>
      </c>
      <c r="G11" s="108">
        <f>SUM(G5:G10)</f>
        <v>257</v>
      </c>
    </row>
    <row r="12" spans="1:7" ht="16.5" customHeight="1">
      <c r="A12" s="101" t="s">
        <v>147</v>
      </c>
      <c r="B12" s="102">
        <v>2429</v>
      </c>
      <c r="C12" s="102">
        <v>1212</v>
      </c>
      <c r="D12" s="102">
        <v>1217</v>
      </c>
      <c r="E12" s="102">
        <v>1037</v>
      </c>
      <c r="F12" s="103" t="str">
        <f t="shared" si="0"/>
        <v/>
      </c>
      <c r="G12" s="109">
        <f>B12-[1]前月分!B12</f>
        <v>79</v>
      </c>
    </row>
    <row r="13" spans="1:7" ht="16.5" customHeight="1">
      <c r="A13" s="110" t="s">
        <v>148</v>
      </c>
      <c r="B13" s="111">
        <v>3031</v>
      </c>
      <c r="C13" s="111">
        <v>1488</v>
      </c>
      <c r="D13" s="111">
        <v>1543</v>
      </c>
      <c r="E13" s="111">
        <v>1137</v>
      </c>
      <c r="F13" s="112" t="str">
        <f t="shared" si="0"/>
        <v/>
      </c>
      <c r="G13" s="113">
        <f>B13-[1]前月分!B13</f>
        <v>54</v>
      </c>
    </row>
    <row r="14" spans="1:7" ht="16.5" customHeight="1">
      <c r="A14" s="101" t="s">
        <v>149</v>
      </c>
      <c r="B14" s="102">
        <v>1338</v>
      </c>
      <c r="C14" s="102">
        <v>666</v>
      </c>
      <c r="D14" s="102">
        <v>672</v>
      </c>
      <c r="E14" s="102">
        <v>584</v>
      </c>
      <c r="F14" s="103" t="str">
        <f t="shared" si="0"/>
        <v/>
      </c>
      <c r="G14" s="104">
        <f>B14-[1]前月分!B14</f>
        <v>3</v>
      </c>
    </row>
    <row r="15" spans="1:7" ht="16.5" customHeight="1">
      <c r="A15" s="101" t="s">
        <v>141</v>
      </c>
      <c r="B15" s="102">
        <v>1509</v>
      </c>
      <c r="C15" s="102">
        <v>755</v>
      </c>
      <c r="D15" s="102">
        <v>754</v>
      </c>
      <c r="E15" s="102">
        <v>686</v>
      </c>
      <c r="F15" s="103" t="str">
        <f t="shared" si="0"/>
        <v/>
      </c>
      <c r="G15" s="104">
        <f>B15-[1]前月分!B15</f>
        <v>19</v>
      </c>
    </row>
    <row r="16" spans="1:7" ht="16.5" customHeight="1">
      <c r="A16" s="101" t="s">
        <v>150</v>
      </c>
      <c r="B16" s="102">
        <v>2332</v>
      </c>
      <c r="C16" s="102">
        <v>1114</v>
      </c>
      <c r="D16" s="102">
        <v>1218</v>
      </c>
      <c r="E16" s="102">
        <v>996</v>
      </c>
      <c r="F16" s="103" t="str">
        <f t="shared" si="0"/>
        <v/>
      </c>
      <c r="G16" s="104">
        <f>B16-[1]前月分!B16</f>
        <v>27</v>
      </c>
    </row>
    <row r="17" spans="1:7" ht="16.5" customHeight="1">
      <c r="A17" s="105" t="s">
        <v>151</v>
      </c>
      <c r="B17" s="106">
        <f>SUM(B14:B16)</f>
        <v>5179</v>
      </c>
      <c r="C17" s="106">
        <f>SUM(C14:C16)</f>
        <v>2535</v>
      </c>
      <c r="D17" s="106">
        <f>SUM(D14:D16)</f>
        <v>2644</v>
      </c>
      <c r="E17" s="106">
        <f>SUM(E14:E16)</f>
        <v>2266</v>
      </c>
      <c r="F17" s="107" t="str">
        <f t="shared" si="0"/>
        <v/>
      </c>
      <c r="G17" s="108">
        <f>SUM(G14:G16)</f>
        <v>49</v>
      </c>
    </row>
    <row r="18" spans="1:7" ht="16.5" customHeight="1">
      <c r="A18" s="101" t="s">
        <v>152</v>
      </c>
      <c r="B18" s="102">
        <v>908</v>
      </c>
      <c r="C18" s="102">
        <v>445</v>
      </c>
      <c r="D18" s="102">
        <v>463</v>
      </c>
      <c r="E18" s="102">
        <v>382</v>
      </c>
      <c r="F18" s="103" t="str">
        <f t="shared" si="0"/>
        <v>△</v>
      </c>
      <c r="G18" s="104">
        <f>B18-[1]前月分!B18</f>
        <v>-6</v>
      </c>
    </row>
    <row r="19" spans="1:7" ht="16.5" customHeight="1">
      <c r="A19" s="101" t="s">
        <v>141</v>
      </c>
      <c r="B19" s="102">
        <v>1432</v>
      </c>
      <c r="C19" s="102">
        <v>730</v>
      </c>
      <c r="D19" s="102">
        <v>702</v>
      </c>
      <c r="E19" s="102">
        <v>592</v>
      </c>
      <c r="F19" s="103" t="str">
        <f t="shared" si="0"/>
        <v/>
      </c>
      <c r="G19" s="104">
        <f>B19-[1]前月分!B19</f>
        <v>8</v>
      </c>
    </row>
    <row r="20" spans="1:7" ht="16.5" customHeight="1">
      <c r="A20" s="101" t="s">
        <v>150</v>
      </c>
      <c r="B20" s="102">
        <v>2212</v>
      </c>
      <c r="C20" s="102">
        <v>1128</v>
      </c>
      <c r="D20" s="102">
        <v>1084</v>
      </c>
      <c r="E20" s="102">
        <v>1105</v>
      </c>
      <c r="F20" s="103" t="str">
        <f t="shared" si="0"/>
        <v/>
      </c>
      <c r="G20" s="104">
        <f>B20-[1]前月分!B20</f>
        <v>55</v>
      </c>
    </row>
    <row r="21" spans="1:7" ht="16.5" customHeight="1">
      <c r="A21" s="101" t="s">
        <v>143</v>
      </c>
      <c r="B21" s="102">
        <v>1897</v>
      </c>
      <c r="C21" s="102">
        <v>960</v>
      </c>
      <c r="D21" s="102">
        <v>937</v>
      </c>
      <c r="E21" s="102">
        <v>976</v>
      </c>
      <c r="F21" s="103" t="str">
        <f t="shared" si="0"/>
        <v/>
      </c>
      <c r="G21" s="104">
        <f>B21-[1]前月分!B21</f>
        <v>23</v>
      </c>
    </row>
    <row r="22" spans="1:7" ht="16.5" customHeight="1">
      <c r="A22" s="101" t="s">
        <v>144</v>
      </c>
      <c r="B22" s="102">
        <v>817</v>
      </c>
      <c r="C22" s="102">
        <v>400</v>
      </c>
      <c r="D22" s="102">
        <v>417</v>
      </c>
      <c r="E22" s="102">
        <v>374</v>
      </c>
      <c r="F22" s="103" t="str">
        <f t="shared" si="0"/>
        <v/>
      </c>
      <c r="G22" s="104">
        <f>B22-[1]前月分!B22</f>
        <v>13</v>
      </c>
    </row>
    <row r="23" spans="1:7" ht="16.5" customHeight="1">
      <c r="A23" s="101" t="s">
        <v>145</v>
      </c>
      <c r="B23" s="102">
        <v>1287</v>
      </c>
      <c r="C23" s="102">
        <v>647</v>
      </c>
      <c r="D23" s="102">
        <v>640</v>
      </c>
      <c r="E23" s="102">
        <v>573</v>
      </c>
      <c r="F23" s="103" t="str">
        <f t="shared" si="0"/>
        <v>△</v>
      </c>
      <c r="G23" s="104">
        <f>B23-[1]前月分!B23</f>
        <v>-16</v>
      </c>
    </row>
    <row r="24" spans="1:7" ht="16.5" customHeight="1">
      <c r="A24" s="105" t="s">
        <v>153</v>
      </c>
      <c r="B24" s="106">
        <f>SUM(B18:B23)</f>
        <v>8553</v>
      </c>
      <c r="C24" s="106">
        <f>SUM(C18:C23)</f>
        <v>4310</v>
      </c>
      <c r="D24" s="106">
        <f>SUM(D18:D23)</f>
        <v>4243</v>
      </c>
      <c r="E24" s="106">
        <f>SUM(E18:E23)</f>
        <v>4002</v>
      </c>
      <c r="F24" s="107" t="str">
        <f t="shared" si="0"/>
        <v/>
      </c>
      <c r="G24" s="108">
        <f>SUM(G18:G23)</f>
        <v>77</v>
      </c>
    </row>
    <row r="25" spans="1:7" ht="16.5" customHeight="1">
      <c r="A25" s="110" t="s">
        <v>154</v>
      </c>
      <c r="B25" s="111">
        <v>901</v>
      </c>
      <c r="C25" s="111">
        <v>468</v>
      </c>
      <c r="D25" s="111">
        <v>433</v>
      </c>
      <c r="E25" s="111">
        <v>432</v>
      </c>
      <c r="F25" s="112" t="str">
        <f t="shared" si="0"/>
        <v/>
      </c>
      <c r="G25" s="113">
        <f>B25-[1]前月分!B25</f>
        <v>5</v>
      </c>
    </row>
    <row r="26" spans="1:7" ht="16.5" customHeight="1">
      <c r="A26" s="101" t="s">
        <v>155</v>
      </c>
      <c r="B26" s="114">
        <v>3037</v>
      </c>
      <c r="C26" s="114">
        <v>1507</v>
      </c>
      <c r="D26" s="114">
        <v>1530</v>
      </c>
      <c r="E26" s="114">
        <v>1254</v>
      </c>
      <c r="F26" s="103" t="str">
        <f t="shared" si="0"/>
        <v/>
      </c>
      <c r="G26" s="104">
        <f>B26-[1]前月分!B26</f>
        <v>30</v>
      </c>
    </row>
    <row r="27" spans="1:7" ht="16.5" customHeight="1">
      <c r="A27" s="101" t="s">
        <v>141</v>
      </c>
      <c r="B27" s="114">
        <f>C27+D27</f>
        <v>0</v>
      </c>
      <c r="C27" s="114">
        <f>[1]前月分!C27+[1]異動分!X819</f>
        <v>0</v>
      </c>
      <c r="D27" s="114">
        <f>[1]前月分!D27+[1]異動分!X820</f>
        <v>0</v>
      </c>
      <c r="E27" s="114">
        <f>[1]前月分!E27+[1]異動分!AA821</f>
        <v>0</v>
      </c>
      <c r="F27" s="103" t="str">
        <f t="shared" si="0"/>
        <v/>
      </c>
      <c r="G27" s="104">
        <f>B27-[1]前月分!B27</f>
        <v>0</v>
      </c>
    </row>
    <row r="28" spans="1:7" ht="16.5" customHeight="1">
      <c r="A28" s="105" t="s">
        <v>156</v>
      </c>
      <c r="B28" s="106">
        <f>SUM(B26:B27)</f>
        <v>3037</v>
      </c>
      <c r="C28" s="106">
        <f>SUM(C26:C27)</f>
        <v>1507</v>
      </c>
      <c r="D28" s="106">
        <f>SUM(D26:D27)</f>
        <v>1530</v>
      </c>
      <c r="E28" s="106">
        <f>SUM(E26:E27)</f>
        <v>1254</v>
      </c>
      <c r="F28" s="107" t="str">
        <f t="shared" si="0"/>
        <v/>
      </c>
      <c r="G28" s="108">
        <f>SUM(G26:G27)</f>
        <v>30</v>
      </c>
    </row>
    <row r="29" spans="1:7" ht="16.5" customHeight="1">
      <c r="A29" s="101" t="s">
        <v>157</v>
      </c>
      <c r="B29" s="102">
        <v>1702</v>
      </c>
      <c r="C29" s="102">
        <v>869</v>
      </c>
      <c r="D29" s="102">
        <v>833</v>
      </c>
      <c r="E29" s="102">
        <v>764</v>
      </c>
      <c r="F29" s="103" t="str">
        <f t="shared" si="0"/>
        <v/>
      </c>
      <c r="G29" s="104">
        <f>B29-[1]前月分!B29</f>
        <v>47</v>
      </c>
    </row>
    <row r="30" spans="1:7" ht="16.5" customHeight="1">
      <c r="A30" s="101" t="s">
        <v>141</v>
      </c>
      <c r="B30" s="102">
        <v>3216</v>
      </c>
      <c r="C30" s="102">
        <v>1656</v>
      </c>
      <c r="D30" s="102">
        <v>1560</v>
      </c>
      <c r="E30" s="102">
        <v>1348</v>
      </c>
      <c r="F30" s="103" t="str">
        <f t="shared" si="0"/>
        <v>△</v>
      </c>
      <c r="G30" s="104">
        <f>B30-[1]前月分!B30</f>
        <v>-6</v>
      </c>
    </row>
    <row r="31" spans="1:7" ht="16.5" customHeight="1">
      <c r="A31" s="105" t="s">
        <v>158</v>
      </c>
      <c r="B31" s="106">
        <f>SUM(B29:B30)</f>
        <v>4918</v>
      </c>
      <c r="C31" s="106">
        <f>SUM(C29:C30)</f>
        <v>2525</v>
      </c>
      <c r="D31" s="106">
        <f>SUM(D29:D30)</f>
        <v>2393</v>
      </c>
      <c r="E31" s="106">
        <f>SUM(E29:E30)</f>
        <v>2112</v>
      </c>
      <c r="F31" s="107" t="str">
        <f t="shared" si="0"/>
        <v/>
      </c>
      <c r="G31" s="108">
        <f>SUM(G29:G30)</f>
        <v>41</v>
      </c>
    </row>
    <row r="32" spans="1:7" ht="16.5" customHeight="1">
      <c r="A32" s="101" t="s">
        <v>159</v>
      </c>
      <c r="B32" s="102">
        <v>3193</v>
      </c>
      <c r="C32" s="102">
        <v>1564</v>
      </c>
      <c r="D32" s="102">
        <v>1629</v>
      </c>
      <c r="E32" s="102">
        <v>1264</v>
      </c>
      <c r="F32" s="103" t="str">
        <f t="shared" si="0"/>
        <v/>
      </c>
      <c r="G32" s="104">
        <f>B32-[1]前月分!B32</f>
        <v>35</v>
      </c>
    </row>
    <row r="33" spans="1:7" ht="16.5" customHeight="1">
      <c r="A33" s="101" t="s">
        <v>141</v>
      </c>
      <c r="B33" s="102">
        <v>2531</v>
      </c>
      <c r="C33" s="102">
        <v>1245</v>
      </c>
      <c r="D33" s="102">
        <v>1286</v>
      </c>
      <c r="E33" s="102">
        <v>1012</v>
      </c>
      <c r="F33" s="103" t="str">
        <f t="shared" si="0"/>
        <v/>
      </c>
      <c r="G33" s="104">
        <f>B33-[1]前月分!B33</f>
        <v>164</v>
      </c>
    </row>
    <row r="34" spans="1:7" ht="16.5" customHeight="1">
      <c r="A34" s="105" t="s">
        <v>160</v>
      </c>
      <c r="B34" s="106">
        <f>SUM(B32:B33)</f>
        <v>5724</v>
      </c>
      <c r="C34" s="106">
        <f>SUM(C32:C33)</f>
        <v>2809</v>
      </c>
      <c r="D34" s="106">
        <f>SUM(D32:D33)</f>
        <v>2915</v>
      </c>
      <c r="E34" s="106">
        <f>SUM(E32:E33)</f>
        <v>2276</v>
      </c>
      <c r="F34" s="107" t="str">
        <f t="shared" si="0"/>
        <v/>
      </c>
      <c r="G34" s="108">
        <f>SUM(G32:G33)</f>
        <v>199</v>
      </c>
    </row>
    <row r="35" spans="1:7" ht="16.5" customHeight="1">
      <c r="A35" s="101" t="s">
        <v>161</v>
      </c>
      <c r="B35" s="102">
        <v>3495</v>
      </c>
      <c r="C35" s="102">
        <v>1708</v>
      </c>
      <c r="D35" s="102">
        <v>1787</v>
      </c>
      <c r="E35" s="102">
        <v>1820</v>
      </c>
      <c r="F35" s="103" t="str">
        <f t="shared" si="0"/>
        <v/>
      </c>
      <c r="G35" s="104">
        <f>B35-[1]前月分!B35</f>
        <v>84</v>
      </c>
    </row>
    <row r="36" spans="1:7" ht="16.5" customHeight="1">
      <c r="A36" s="101" t="s">
        <v>141</v>
      </c>
      <c r="B36" s="102">
        <v>3670</v>
      </c>
      <c r="C36" s="102">
        <v>1819</v>
      </c>
      <c r="D36" s="102">
        <v>1851</v>
      </c>
      <c r="E36" s="102">
        <v>1581</v>
      </c>
      <c r="F36" s="103" t="str">
        <f t="shared" si="0"/>
        <v/>
      </c>
      <c r="G36" s="104">
        <f>B36-[1]前月分!B36</f>
        <v>64</v>
      </c>
    </row>
    <row r="37" spans="1:7" ht="16.5" customHeight="1">
      <c r="A37" s="101" t="s">
        <v>150</v>
      </c>
      <c r="B37" s="102">
        <v>3350</v>
      </c>
      <c r="C37" s="102">
        <v>1679</v>
      </c>
      <c r="D37" s="102">
        <v>1671</v>
      </c>
      <c r="E37" s="102">
        <v>1624</v>
      </c>
      <c r="F37" s="103" t="str">
        <f t="shared" si="0"/>
        <v>△</v>
      </c>
      <c r="G37" s="104">
        <f>B37-[1]前月分!B37</f>
        <v>-110</v>
      </c>
    </row>
    <row r="38" spans="1:7" ht="16.5" customHeight="1">
      <c r="A38" s="101" t="s">
        <v>143</v>
      </c>
      <c r="B38" s="102">
        <v>1131</v>
      </c>
      <c r="C38" s="102">
        <v>573</v>
      </c>
      <c r="D38" s="102">
        <v>558</v>
      </c>
      <c r="E38" s="102">
        <v>678</v>
      </c>
      <c r="F38" s="103" t="str">
        <f t="shared" si="0"/>
        <v>△</v>
      </c>
      <c r="G38" s="104">
        <f>B38-[1]前月分!B38</f>
        <v>-88</v>
      </c>
    </row>
    <row r="39" spans="1:7" ht="16.5" customHeight="1" thickBot="1">
      <c r="A39" s="115" t="s">
        <v>162</v>
      </c>
      <c r="B39" s="116">
        <f>SUM(B35:B38)</f>
        <v>11646</v>
      </c>
      <c r="C39" s="116">
        <f>SUM(C35:C38)</f>
        <v>5779</v>
      </c>
      <c r="D39" s="116">
        <f>SUM(D35:D38)</f>
        <v>5867</v>
      </c>
      <c r="E39" s="116">
        <f>SUM(E35:E38)</f>
        <v>5703</v>
      </c>
      <c r="F39" s="91" t="str">
        <f t="shared" si="0"/>
        <v>△</v>
      </c>
      <c r="G39" s="117">
        <f>SUM(G35:G38)</f>
        <v>-50</v>
      </c>
    </row>
    <row r="40" spans="1:7" ht="16.5" customHeight="1" thickBot="1">
      <c r="A40" s="93" t="s">
        <v>133</v>
      </c>
      <c r="B40" s="94" t="s">
        <v>134</v>
      </c>
      <c r="C40" s="95" t="s">
        <v>135</v>
      </c>
      <c r="D40" s="94" t="s">
        <v>136</v>
      </c>
      <c r="E40" s="94" t="s">
        <v>137</v>
      </c>
      <c r="F40" s="222" t="s">
        <v>138</v>
      </c>
      <c r="G40" s="223"/>
    </row>
    <row r="41" spans="1:7" ht="16.5" customHeight="1">
      <c r="A41" s="118" t="s">
        <v>163</v>
      </c>
      <c r="B41" s="119">
        <v>262</v>
      </c>
      <c r="C41" s="120">
        <v>137</v>
      </c>
      <c r="D41" s="120">
        <v>125</v>
      </c>
      <c r="E41" s="120">
        <v>115</v>
      </c>
      <c r="F41" s="103"/>
      <c r="G41" s="104" t="s">
        <v>164</v>
      </c>
    </row>
    <row r="42" spans="1:7" ht="16.5" customHeight="1">
      <c r="A42" s="101" t="s">
        <v>141</v>
      </c>
      <c r="B42" s="121">
        <v>3604</v>
      </c>
      <c r="C42" s="120">
        <v>1730</v>
      </c>
      <c r="D42" s="120">
        <v>1874</v>
      </c>
      <c r="E42" s="120">
        <v>1851</v>
      </c>
      <c r="F42" s="103"/>
      <c r="G42" s="104" t="s">
        <v>164</v>
      </c>
    </row>
    <row r="43" spans="1:7" ht="16.5" customHeight="1">
      <c r="A43" s="101" t="s">
        <v>150</v>
      </c>
      <c r="B43" s="121">
        <v>3058</v>
      </c>
      <c r="C43" s="120">
        <v>1480</v>
      </c>
      <c r="D43" s="120">
        <v>1578</v>
      </c>
      <c r="E43" s="120">
        <v>1509</v>
      </c>
      <c r="F43" s="103"/>
      <c r="G43" s="104" t="s">
        <v>164</v>
      </c>
    </row>
    <row r="44" spans="1:7" ht="16.5" customHeight="1">
      <c r="A44" s="101" t="s">
        <v>143</v>
      </c>
      <c r="B44" s="121">
        <v>3586</v>
      </c>
      <c r="C44" s="120">
        <v>1762</v>
      </c>
      <c r="D44" s="120">
        <v>1824</v>
      </c>
      <c r="E44" s="120">
        <v>1614</v>
      </c>
      <c r="F44" s="103"/>
      <c r="G44" s="104" t="s">
        <v>164</v>
      </c>
    </row>
    <row r="45" spans="1:7" ht="16.5" customHeight="1">
      <c r="A45" s="105" t="s">
        <v>165</v>
      </c>
      <c r="B45" s="106">
        <f>SUM(B41:B44)</f>
        <v>10510</v>
      </c>
      <c r="C45" s="106">
        <f t="shared" ref="C45:E45" si="1">SUM(C41:C44)</f>
        <v>5109</v>
      </c>
      <c r="D45" s="106">
        <f>SUM(D41:D44)</f>
        <v>5401</v>
      </c>
      <c r="E45" s="106">
        <f t="shared" si="1"/>
        <v>5089</v>
      </c>
      <c r="F45" s="107" t="str">
        <f t="shared" ref="F45" si="2">IF(G45&lt;0,"△","")</f>
        <v/>
      </c>
      <c r="G45" s="108" t="s">
        <v>164</v>
      </c>
    </row>
    <row r="46" spans="1:7" ht="16.5" customHeight="1">
      <c r="A46" s="118" t="s">
        <v>166</v>
      </c>
      <c r="B46" s="121">
        <v>837</v>
      </c>
      <c r="C46" s="120">
        <v>420</v>
      </c>
      <c r="D46" s="120">
        <v>417</v>
      </c>
      <c r="E46" s="120">
        <v>398</v>
      </c>
      <c r="F46" s="103"/>
      <c r="G46" s="104" t="s">
        <v>164</v>
      </c>
    </row>
    <row r="47" spans="1:7" ht="16.5" customHeight="1">
      <c r="A47" s="101" t="s">
        <v>141</v>
      </c>
      <c r="B47" s="121">
        <v>1892</v>
      </c>
      <c r="C47" s="120">
        <v>955</v>
      </c>
      <c r="D47" s="120">
        <v>937</v>
      </c>
      <c r="E47" s="120">
        <v>780</v>
      </c>
      <c r="F47" s="103"/>
      <c r="G47" s="104" t="s">
        <v>164</v>
      </c>
    </row>
    <row r="48" spans="1:7" ht="16.5" customHeight="1">
      <c r="A48" s="101" t="s">
        <v>150</v>
      </c>
      <c r="B48" s="121">
        <v>1876</v>
      </c>
      <c r="C48" s="120">
        <v>953</v>
      </c>
      <c r="D48" s="120">
        <v>923</v>
      </c>
      <c r="E48" s="120">
        <v>937</v>
      </c>
      <c r="F48" s="103"/>
      <c r="G48" s="104" t="s">
        <v>164</v>
      </c>
    </row>
    <row r="49" spans="1:7" ht="16.5" customHeight="1">
      <c r="A49" s="101" t="s">
        <v>143</v>
      </c>
      <c r="B49" s="121">
        <v>1185</v>
      </c>
      <c r="C49" s="120">
        <v>600</v>
      </c>
      <c r="D49" s="120">
        <v>585</v>
      </c>
      <c r="E49" s="120">
        <v>552</v>
      </c>
      <c r="F49" s="103"/>
      <c r="G49" s="104" t="s">
        <v>164</v>
      </c>
    </row>
    <row r="50" spans="1:7" ht="16.5" customHeight="1">
      <c r="A50" s="101" t="s">
        <v>144</v>
      </c>
      <c r="B50" s="121">
        <v>2265</v>
      </c>
      <c r="C50" s="120">
        <v>1136</v>
      </c>
      <c r="D50" s="120">
        <v>1129</v>
      </c>
      <c r="E50" s="120">
        <v>1072</v>
      </c>
      <c r="F50" s="103"/>
      <c r="G50" s="104" t="s">
        <v>164</v>
      </c>
    </row>
    <row r="51" spans="1:7" ht="16.5" customHeight="1">
      <c r="A51" s="105" t="s">
        <v>167</v>
      </c>
      <c r="B51" s="106">
        <f>SUM(B46:B50)</f>
        <v>8055</v>
      </c>
      <c r="C51" s="106">
        <f t="shared" ref="C51:E51" si="3">SUM(C46:C50)</f>
        <v>4064</v>
      </c>
      <c r="D51" s="106">
        <f t="shared" si="3"/>
        <v>3991</v>
      </c>
      <c r="E51" s="106">
        <f t="shared" si="3"/>
        <v>3739</v>
      </c>
      <c r="F51" s="107" t="str">
        <f t="shared" ref="F51:F86" si="4">IF(G51&lt;0,"△","")</f>
        <v/>
      </c>
      <c r="G51" s="108" t="s">
        <v>164</v>
      </c>
    </row>
    <row r="52" spans="1:7" ht="16.5" customHeight="1">
      <c r="A52" s="101" t="s">
        <v>168</v>
      </c>
      <c r="B52" s="102">
        <v>3842</v>
      </c>
      <c r="C52" s="102">
        <v>1928</v>
      </c>
      <c r="D52" s="102">
        <v>1914</v>
      </c>
      <c r="E52" s="102">
        <v>1672</v>
      </c>
      <c r="F52" s="103" t="str">
        <f t="shared" si="4"/>
        <v>△</v>
      </c>
      <c r="G52" s="104">
        <f>B52-[1]前月分!B42</f>
        <v>-7</v>
      </c>
    </row>
    <row r="53" spans="1:7" ht="16.5" customHeight="1">
      <c r="A53" s="101" t="s">
        <v>141</v>
      </c>
      <c r="B53" s="102">
        <v>3317</v>
      </c>
      <c r="C53" s="102">
        <v>1674</v>
      </c>
      <c r="D53" s="102">
        <v>1643</v>
      </c>
      <c r="E53" s="102">
        <v>1375</v>
      </c>
      <c r="F53" s="103" t="str">
        <f t="shared" si="4"/>
        <v/>
      </c>
      <c r="G53" s="104">
        <f>B53-[1]前月分!B43</f>
        <v>33</v>
      </c>
    </row>
    <row r="54" spans="1:7" ht="16.5" customHeight="1">
      <c r="A54" s="101" t="s">
        <v>150</v>
      </c>
      <c r="B54" s="102">
        <v>3752</v>
      </c>
      <c r="C54" s="102">
        <v>1932</v>
      </c>
      <c r="D54" s="102">
        <v>1820</v>
      </c>
      <c r="E54" s="102">
        <v>1551</v>
      </c>
      <c r="F54" s="103" t="str">
        <f t="shared" si="4"/>
        <v/>
      </c>
      <c r="G54" s="104">
        <f>B54-[1]前月分!B44</f>
        <v>43</v>
      </c>
    </row>
    <row r="55" spans="1:7" ht="16.5" customHeight="1">
      <c r="A55" s="101" t="s">
        <v>143</v>
      </c>
      <c r="B55" s="102">
        <v>1003</v>
      </c>
      <c r="C55" s="102">
        <v>500</v>
      </c>
      <c r="D55" s="102">
        <v>503</v>
      </c>
      <c r="E55" s="102">
        <v>426</v>
      </c>
      <c r="F55" s="103" t="str">
        <f t="shared" si="4"/>
        <v>△</v>
      </c>
      <c r="G55" s="104">
        <f>B55-[1]前月分!B45</f>
        <v>-22</v>
      </c>
    </row>
    <row r="56" spans="1:7" ht="16.5" customHeight="1">
      <c r="A56" s="101" t="s">
        <v>144</v>
      </c>
      <c r="B56" s="102">
        <v>3557</v>
      </c>
      <c r="C56" s="102">
        <v>1784</v>
      </c>
      <c r="D56" s="102">
        <v>1773</v>
      </c>
      <c r="E56" s="102">
        <v>1605</v>
      </c>
      <c r="F56" s="103" t="str">
        <f t="shared" si="4"/>
        <v/>
      </c>
      <c r="G56" s="104">
        <f>B56-[1]前月分!B46</f>
        <v>63</v>
      </c>
    </row>
    <row r="57" spans="1:7" ht="16.5" customHeight="1">
      <c r="A57" s="105" t="s">
        <v>169</v>
      </c>
      <c r="B57" s="106">
        <f>SUM(B52:B56)</f>
        <v>15471</v>
      </c>
      <c r="C57" s="106">
        <f>SUM(C52:C56)</f>
        <v>7818</v>
      </c>
      <c r="D57" s="106">
        <f>SUM(D52:D56)</f>
        <v>7653</v>
      </c>
      <c r="E57" s="106">
        <f>SUM(E52:E56)</f>
        <v>6629</v>
      </c>
      <c r="F57" s="107" t="str">
        <f t="shared" si="4"/>
        <v/>
      </c>
      <c r="G57" s="108">
        <f>SUM(G52:G56)</f>
        <v>110</v>
      </c>
    </row>
    <row r="58" spans="1:7" ht="16.5" customHeight="1">
      <c r="A58" s="101" t="s">
        <v>170</v>
      </c>
      <c r="B58" s="102">
        <v>1468</v>
      </c>
      <c r="C58" s="102">
        <v>739</v>
      </c>
      <c r="D58" s="102">
        <v>729</v>
      </c>
      <c r="E58" s="102">
        <v>615</v>
      </c>
      <c r="F58" s="103" t="str">
        <f t="shared" si="4"/>
        <v/>
      </c>
      <c r="G58" s="104">
        <f>B58-[1]前月分!B48</f>
        <v>23</v>
      </c>
    </row>
    <row r="59" spans="1:7" ht="16.5" customHeight="1">
      <c r="A59" s="101" t="s">
        <v>141</v>
      </c>
      <c r="B59" s="102">
        <v>1593</v>
      </c>
      <c r="C59" s="102">
        <v>813</v>
      </c>
      <c r="D59" s="102">
        <v>780</v>
      </c>
      <c r="E59" s="102">
        <v>693</v>
      </c>
      <c r="F59" s="103" t="str">
        <f t="shared" si="4"/>
        <v/>
      </c>
      <c r="G59" s="104">
        <f>B59-[1]前月分!B49</f>
        <v>3</v>
      </c>
    </row>
    <row r="60" spans="1:7" ht="16.5" customHeight="1">
      <c r="A60" s="101" t="s">
        <v>150</v>
      </c>
      <c r="B60" s="102">
        <v>1722</v>
      </c>
      <c r="C60" s="102">
        <v>844</v>
      </c>
      <c r="D60" s="102">
        <v>878</v>
      </c>
      <c r="E60" s="102">
        <v>801</v>
      </c>
      <c r="F60" s="103" t="str">
        <f t="shared" si="4"/>
        <v/>
      </c>
      <c r="G60" s="104">
        <f>B60-[1]前月分!B50</f>
        <v>33</v>
      </c>
    </row>
    <row r="61" spans="1:7" ht="16.5" customHeight="1">
      <c r="A61" s="101" t="s">
        <v>143</v>
      </c>
      <c r="B61" s="102">
        <v>2050</v>
      </c>
      <c r="C61" s="102">
        <v>1019</v>
      </c>
      <c r="D61" s="102">
        <v>1031</v>
      </c>
      <c r="E61" s="102">
        <v>863</v>
      </c>
      <c r="F61" s="103" t="str">
        <f t="shared" si="4"/>
        <v/>
      </c>
      <c r="G61" s="104">
        <f>B61-[1]前月分!B51</f>
        <v>35</v>
      </c>
    </row>
    <row r="62" spans="1:7" ht="16.5" customHeight="1">
      <c r="A62" s="101" t="s">
        <v>144</v>
      </c>
      <c r="B62" s="102">
        <v>1763</v>
      </c>
      <c r="C62" s="102">
        <v>868</v>
      </c>
      <c r="D62" s="102">
        <v>895</v>
      </c>
      <c r="E62" s="102">
        <v>832</v>
      </c>
      <c r="F62" s="103" t="str">
        <f t="shared" si="4"/>
        <v/>
      </c>
      <c r="G62" s="104">
        <f>B62-[1]前月分!B52</f>
        <v>6</v>
      </c>
    </row>
    <row r="63" spans="1:7" ht="16.5" customHeight="1">
      <c r="A63" s="105" t="s">
        <v>171</v>
      </c>
      <c r="B63" s="106">
        <f>SUM(B58:B62)</f>
        <v>8596</v>
      </c>
      <c r="C63" s="106">
        <f>SUM(C58:C62)</f>
        <v>4283</v>
      </c>
      <c r="D63" s="106">
        <f>SUM(D58:D62)</f>
        <v>4313</v>
      </c>
      <c r="E63" s="106">
        <f>SUM(E58:E62)</f>
        <v>3804</v>
      </c>
      <c r="F63" s="107" t="str">
        <f t="shared" si="4"/>
        <v/>
      </c>
      <c r="G63" s="108">
        <f>SUM(G58:G62)</f>
        <v>100</v>
      </c>
    </row>
    <row r="64" spans="1:7" ht="16.5" customHeight="1">
      <c r="A64" s="101" t="s">
        <v>172</v>
      </c>
      <c r="B64" s="102">
        <v>1340</v>
      </c>
      <c r="C64" s="102">
        <v>677</v>
      </c>
      <c r="D64" s="102">
        <v>663</v>
      </c>
      <c r="E64" s="102">
        <v>691</v>
      </c>
      <c r="F64" s="103" t="str">
        <f t="shared" si="4"/>
        <v/>
      </c>
      <c r="G64" s="104">
        <f>B64-[1]前月分!B54</f>
        <v>34</v>
      </c>
    </row>
    <row r="65" spans="1:7" ht="16.5" customHeight="1">
      <c r="A65" s="101" t="s">
        <v>141</v>
      </c>
      <c r="B65" s="102">
        <v>462</v>
      </c>
      <c r="C65" s="102">
        <v>227</v>
      </c>
      <c r="D65" s="102">
        <v>235</v>
      </c>
      <c r="E65" s="102">
        <v>255</v>
      </c>
      <c r="F65" s="103" t="str">
        <f t="shared" si="4"/>
        <v/>
      </c>
      <c r="G65" s="104">
        <f>B65-[1]前月分!B55</f>
        <v>35</v>
      </c>
    </row>
    <row r="66" spans="1:7" ht="16.5" customHeight="1">
      <c r="A66" s="101" t="s">
        <v>150</v>
      </c>
      <c r="B66" s="102">
        <v>399</v>
      </c>
      <c r="C66" s="102">
        <v>208</v>
      </c>
      <c r="D66" s="102">
        <v>191</v>
      </c>
      <c r="E66" s="102">
        <v>201</v>
      </c>
      <c r="F66" s="103" t="str">
        <f t="shared" si="4"/>
        <v/>
      </c>
      <c r="G66" s="104">
        <f>B66-[1]前月分!B56</f>
        <v>9</v>
      </c>
    </row>
    <row r="67" spans="1:7" ht="16.5" customHeight="1">
      <c r="A67" s="105" t="s">
        <v>173</v>
      </c>
      <c r="B67" s="106">
        <f>SUM(B64:B66)</f>
        <v>2201</v>
      </c>
      <c r="C67" s="106">
        <f>SUM(C64:C66)</f>
        <v>1112</v>
      </c>
      <c r="D67" s="106">
        <f>SUM(D64:D66)</f>
        <v>1089</v>
      </c>
      <c r="E67" s="106">
        <f>SUM(E64:E66)</f>
        <v>1147</v>
      </c>
      <c r="F67" s="107" t="str">
        <f t="shared" si="4"/>
        <v/>
      </c>
      <c r="G67" s="108">
        <f>SUM(G64:G66)</f>
        <v>78</v>
      </c>
    </row>
    <row r="68" spans="1:7" ht="16.5" customHeight="1">
      <c r="A68" s="101" t="s">
        <v>174</v>
      </c>
      <c r="B68" s="102">
        <v>1181</v>
      </c>
      <c r="C68" s="102">
        <v>599</v>
      </c>
      <c r="D68" s="102">
        <v>582</v>
      </c>
      <c r="E68" s="102">
        <v>442</v>
      </c>
      <c r="F68" s="103" t="str">
        <f t="shared" si="4"/>
        <v/>
      </c>
      <c r="G68" s="104">
        <f>B68-[1]前月分!B58</f>
        <v>24</v>
      </c>
    </row>
    <row r="69" spans="1:7" ht="16.5" customHeight="1">
      <c r="A69" s="101" t="s">
        <v>141</v>
      </c>
      <c r="B69" s="102">
        <v>846</v>
      </c>
      <c r="C69" s="102">
        <v>426</v>
      </c>
      <c r="D69" s="102">
        <v>420</v>
      </c>
      <c r="E69" s="102">
        <v>324</v>
      </c>
      <c r="F69" s="103" t="str">
        <f t="shared" si="4"/>
        <v>△</v>
      </c>
      <c r="G69" s="104">
        <f>B69-[1]前月分!B59</f>
        <v>-34</v>
      </c>
    </row>
    <row r="70" spans="1:7" ht="16.5" customHeight="1">
      <c r="A70" s="101" t="s">
        <v>150</v>
      </c>
      <c r="B70" s="102">
        <v>824</v>
      </c>
      <c r="C70" s="102">
        <v>409</v>
      </c>
      <c r="D70" s="102">
        <v>415</v>
      </c>
      <c r="E70" s="102">
        <v>381</v>
      </c>
      <c r="F70" s="103" t="str">
        <f t="shared" si="4"/>
        <v/>
      </c>
      <c r="G70" s="104">
        <f>B70-[1]前月分!B60</f>
        <v>14</v>
      </c>
    </row>
    <row r="71" spans="1:7" ht="16.5" customHeight="1">
      <c r="A71" s="101" t="s">
        <v>143</v>
      </c>
      <c r="B71" s="102">
        <v>2145</v>
      </c>
      <c r="C71" s="102">
        <v>1069</v>
      </c>
      <c r="D71" s="102">
        <v>1076</v>
      </c>
      <c r="E71" s="102">
        <v>932</v>
      </c>
      <c r="F71" s="103" t="str">
        <f t="shared" si="4"/>
        <v/>
      </c>
      <c r="G71" s="104">
        <f>B71-[1]前月分!B61</f>
        <v>13</v>
      </c>
    </row>
    <row r="72" spans="1:7" ht="16.5" customHeight="1">
      <c r="A72" s="101" t="s">
        <v>144</v>
      </c>
      <c r="B72" s="102">
        <v>1200</v>
      </c>
      <c r="C72" s="102">
        <v>600</v>
      </c>
      <c r="D72" s="102">
        <v>600</v>
      </c>
      <c r="E72" s="102">
        <v>525</v>
      </c>
      <c r="F72" s="103" t="str">
        <f t="shared" si="4"/>
        <v/>
      </c>
      <c r="G72" s="104">
        <f>B72-[1]前月分!B62</f>
        <v>40</v>
      </c>
    </row>
    <row r="73" spans="1:7" ht="16.5" customHeight="1">
      <c r="A73" s="101" t="s">
        <v>145</v>
      </c>
      <c r="B73" s="102">
        <v>1661</v>
      </c>
      <c r="C73" s="102">
        <v>823</v>
      </c>
      <c r="D73" s="102">
        <v>838</v>
      </c>
      <c r="E73" s="102">
        <v>718</v>
      </c>
      <c r="F73" s="103" t="str">
        <f t="shared" si="4"/>
        <v>△</v>
      </c>
      <c r="G73" s="104">
        <f>B73-[1]前月分!B63</f>
        <v>-2</v>
      </c>
    </row>
    <row r="74" spans="1:7" ht="16.5" customHeight="1">
      <c r="A74" s="105" t="s">
        <v>175</v>
      </c>
      <c r="B74" s="106">
        <f>SUM(B68:B73)</f>
        <v>7857</v>
      </c>
      <c r="C74" s="106">
        <f>SUM(C68:C73)</f>
        <v>3926</v>
      </c>
      <c r="D74" s="106">
        <f>SUM(D68:D73)</f>
        <v>3931</v>
      </c>
      <c r="E74" s="106">
        <f>SUM(E68:E73)</f>
        <v>3322</v>
      </c>
      <c r="F74" s="107" t="str">
        <f t="shared" si="4"/>
        <v/>
      </c>
      <c r="G74" s="108">
        <f>SUM(G68:G73)</f>
        <v>55</v>
      </c>
    </row>
    <row r="75" spans="1:7" ht="16.5" customHeight="1">
      <c r="A75" s="101" t="s">
        <v>176</v>
      </c>
      <c r="B75" s="102">
        <v>1677</v>
      </c>
      <c r="C75" s="102">
        <v>833</v>
      </c>
      <c r="D75" s="102">
        <v>844</v>
      </c>
      <c r="E75" s="102">
        <v>685</v>
      </c>
      <c r="F75" s="103" t="str">
        <f t="shared" si="4"/>
        <v>△</v>
      </c>
      <c r="G75" s="104">
        <f>B75-[1]前月分!B65</f>
        <v>-6</v>
      </c>
    </row>
    <row r="76" spans="1:7" ht="16.5" customHeight="1">
      <c r="A76" s="101" t="s">
        <v>141</v>
      </c>
      <c r="B76" s="102">
        <v>967</v>
      </c>
      <c r="C76" s="102">
        <v>486</v>
      </c>
      <c r="D76" s="102">
        <v>481</v>
      </c>
      <c r="E76" s="102">
        <v>397</v>
      </c>
      <c r="F76" s="103" t="str">
        <f t="shared" si="4"/>
        <v/>
      </c>
      <c r="G76" s="104">
        <f>B76-[1]前月分!B66</f>
        <v>37</v>
      </c>
    </row>
    <row r="77" spans="1:7" ht="16.5" customHeight="1">
      <c r="A77" s="101" t="s">
        <v>150</v>
      </c>
      <c r="B77" s="102">
        <v>1438</v>
      </c>
      <c r="C77" s="102">
        <v>728</v>
      </c>
      <c r="D77" s="102">
        <v>710</v>
      </c>
      <c r="E77" s="102">
        <v>565</v>
      </c>
      <c r="F77" s="103" t="str">
        <f t="shared" si="4"/>
        <v/>
      </c>
      <c r="G77" s="104">
        <f>B77-[1]前月分!B67</f>
        <v>14</v>
      </c>
    </row>
    <row r="78" spans="1:7" ht="16.5" customHeight="1">
      <c r="A78" s="101" t="s">
        <v>143</v>
      </c>
      <c r="B78" s="102">
        <v>1172</v>
      </c>
      <c r="C78" s="102">
        <v>605</v>
      </c>
      <c r="D78" s="102">
        <v>567</v>
      </c>
      <c r="E78" s="102">
        <v>456</v>
      </c>
      <c r="F78" s="103" t="str">
        <f t="shared" si="4"/>
        <v/>
      </c>
      <c r="G78" s="104">
        <f>B78-[1]前月分!B68</f>
        <v>23</v>
      </c>
    </row>
    <row r="79" spans="1:7" ht="16.5" customHeight="1">
      <c r="A79" s="101" t="s">
        <v>144</v>
      </c>
      <c r="B79" s="102">
        <v>1290</v>
      </c>
      <c r="C79" s="102">
        <v>646</v>
      </c>
      <c r="D79" s="102">
        <v>644</v>
      </c>
      <c r="E79" s="102">
        <v>559</v>
      </c>
      <c r="F79" s="103" t="str">
        <f t="shared" si="4"/>
        <v/>
      </c>
      <c r="G79" s="104">
        <f>B79-[1]前月分!B69</f>
        <v>40</v>
      </c>
    </row>
    <row r="80" spans="1:7" ht="16.5" customHeight="1">
      <c r="A80" s="101" t="s">
        <v>145</v>
      </c>
      <c r="B80" s="102">
        <v>254</v>
      </c>
      <c r="C80" s="102">
        <v>120</v>
      </c>
      <c r="D80" s="102">
        <v>134</v>
      </c>
      <c r="E80" s="102">
        <v>80</v>
      </c>
      <c r="F80" s="103" t="str">
        <f t="shared" si="4"/>
        <v/>
      </c>
      <c r="G80" s="104">
        <f>B80-[1]前月分!B70</f>
        <v>4</v>
      </c>
    </row>
    <row r="81" spans="1:7" ht="16.5" customHeight="1">
      <c r="A81" s="105" t="s">
        <v>177</v>
      </c>
      <c r="B81" s="106">
        <f>SUM(B75:B80)</f>
        <v>6798</v>
      </c>
      <c r="C81" s="106">
        <f>SUM(C75:C80)</f>
        <v>3418</v>
      </c>
      <c r="D81" s="106">
        <f>SUM(D75:D80)</f>
        <v>3380</v>
      </c>
      <c r="E81" s="106">
        <f>SUM(E75:E80)</f>
        <v>2742</v>
      </c>
      <c r="F81" s="107" t="str">
        <f t="shared" si="4"/>
        <v/>
      </c>
      <c r="G81" s="108">
        <f>SUM(G75:G80)</f>
        <v>112</v>
      </c>
    </row>
    <row r="82" spans="1:7" ht="16.5" customHeight="1">
      <c r="A82" s="101" t="s">
        <v>178</v>
      </c>
      <c r="B82" s="102">
        <v>766</v>
      </c>
      <c r="C82" s="102">
        <v>401</v>
      </c>
      <c r="D82" s="102">
        <v>365</v>
      </c>
      <c r="E82" s="102">
        <v>341</v>
      </c>
      <c r="F82" s="103" t="str">
        <f t="shared" si="4"/>
        <v/>
      </c>
      <c r="G82" s="104">
        <f>B82-[1]前月分!B72</f>
        <v>13</v>
      </c>
    </row>
    <row r="83" spans="1:7" ht="16.5" customHeight="1">
      <c r="A83" s="101" t="s">
        <v>141</v>
      </c>
      <c r="B83" s="102">
        <v>1295</v>
      </c>
      <c r="C83" s="102">
        <v>666</v>
      </c>
      <c r="D83" s="102">
        <v>629</v>
      </c>
      <c r="E83" s="102">
        <v>512</v>
      </c>
      <c r="F83" s="103" t="str">
        <f t="shared" si="4"/>
        <v/>
      </c>
      <c r="G83" s="104">
        <f>B83-[1]前月分!B73</f>
        <v>11</v>
      </c>
    </row>
    <row r="84" spans="1:7" ht="16.5" customHeight="1">
      <c r="A84" s="105" t="s">
        <v>179</v>
      </c>
      <c r="B84" s="106">
        <f>SUM(B82:B83)</f>
        <v>2061</v>
      </c>
      <c r="C84" s="106">
        <f>SUM(C82:C83)</f>
        <v>1067</v>
      </c>
      <c r="D84" s="106">
        <f>SUM(D82:D83)</f>
        <v>994</v>
      </c>
      <c r="E84" s="106">
        <f>SUM(E82:E83)</f>
        <v>853</v>
      </c>
      <c r="F84" s="107" t="str">
        <f t="shared" si="4"/>
        <v/>
      </c>
      <c r="G84" s="108">
        <f>SUM(G82:G83)</f>
        <v>24</v>
      </c>
    </row>
    <row r="85" spans="1:7" ht="16.5" customHeight="1">
      <c r="A85" s="122" t="s">
        <v>180</v>
      </c>
      <c r="B85" s="102">
        <v>103</v>
      </c>
      <c r="C85" s="123">
        <v>103</v>
      </c>
      <c r="D85" s="123">
        <v>0</v>
      </c>
      <c r="E85" s="123">
        <v>4</v>
      </c>
      <c r="F85" s="107" t="str">
        <f t="shared" si="4"/>
        <v>△</v>
      </c>
      <c r="G85" s="104">
        <f>B85-[1]前月分!B75</f>
        <v>-19</v>
      </c>
    </row>
    <row r="86" spans="1:7" ht="16.5" customHeight="1" thickBot="1">
      <c r="A86" s="124" t="s">
        <v>134</v>
      </c>
      <c r="B86" s="125">
        <f>SUM(B85,B84,B81,B74,B67,B63,B57,B45,B51,B39,B34,B31,B28,B25,B17,B24,B13,B12,B11,B4)</f>
        <v>132325</v>
      </c>
      <c r="C86" s="125">
        <f t="shared" ref="C86:E86" si="5">SUM(C85,C84,C81,C74,C67,C63,C57,C45,C51,C39,C34,C31,C28,C25,C17,C24,C13,C12,C11,C4)</f>
        <v>66001</v>
      </c>
      <c r="D86" s="125">
        <f t="shared" si="5"/>
        <v>66324</v>
      </c>
      <c r="E86" s="125">
        <f t="shared" si="5"/>
        <v>60257</v>
      </c>
      <c r="F86" s="126" t="str">
        <f t="shared" si="4"/>
        <v/>
      </c>
      <c r="G86" s="127" t="s">
        <v>181</v>
      </c>
    </row>
    <row r="87" spans="1:7">
      <c r="A87" s="128" t="s">
        <v>182</v>
      </c>
      <c r="B87" s="128"/>
      <c r="C87" s="128"/>
      <c r="D87" s="128"/>
      <c r="E87" s="128"/>
      <c r="F87" s="128"/>
      <c r="G87" s="128"/>
    </row>
    <row r="88" spans="1:7">
      <c r="A88" s="128" t="s">
        <v>183</v>
      </c>
      <c r="B88" s="128"/>
      <c r="C88" s="128"/>
      <c r="D88" s="128"/>
      <c r="E88" s="128"/>
      <c r="F88" s="128"/>
      <c r="G88" s="128"/>
    </row>
    <row r="89" spans="1:7">
      <c r="A89" s="128"/>
      <c r="B89" s="128"/>
      <c r="C89" s="128"/>
      <c r="D89" s="128"/>
      <c r="E89" s="128"/>
      <c r="F89" s="128"/>
      <c r="G89" s="128"/>
    </row>
    <row r="90" spans="1:7">
      <c r="A90" s="128"/>
      <c r="B90" s="128"/>
      <c r="C90" s="128"/>
      <c r="D90" s="128"/>
      <c r="E90" s="128"/>
      <c r="F90" s="128"/>
      <c r="G90" s="128"/>
    </row>
  </sheetData>
  <mergeCells count="3">
    <mergeCell ref="D2:G2"/>
    <mergeCell ref="F3:G3"/>
    <mergeCell ref="F40:G40"/>
  </mergeCells>
  <phoneticPr fontId="14"/>
  <pageMargins left="0.70866141732283472" right="0.70866141732283472" top="0.55118110236220474" bottom="0.35433070866141736" header="0" footer="0"/>
  <pageSetup paperSize="9" orientation="portrait" horizontalDpi="300" verticalDpi="300" r:id="rId1"/>
  <rowBreaks count="1" manualBreakCount="1">
    <brk id="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zoomScale="85" zoomScaleNormal="85" workbookViewId="0">
      <selection sqref="A1:J1"/>
    </sheetView>
  </sheetViews>
  <sheetFormatPr defaultRowHeight="13"/>
  <cols>
    <col min="1" max="1" width="12.7265625" customWidth="1"/>
    <col min="2" max="3" width="10.7265625" customWidth="1"/>
    <col min="4" max="4" width="2.7265625" customWidth="1"/>
    <col min="5" max="5" width="6.7265625" customWidth="1"/>
    <col min="6" max="6" width="12.7265625" customWidth="1"/>
    <col min="7" max="8" width="10.7265625" customWidth="1"/>
    <col min="9" max="9" width="2.7265625" customWidth="1"/>
    <col min="10" max="10" width="6.7265625" customWidth="1"/>
  </cols>
  <sheetData>
    <row r="1" spans="1:10" ht="25.5">
      <c r="A1" s="226" t="s">
        <v>127</v>
      </c>
      <c r="B1" s="226"/>
      <c r="C1" s="226"/>
      <c r="D1" s="226"/>
      <c r="E1" s="226"/>
      <c r="F1" s="226"/>
      <c r="G1" s="226"/>
      <c r="H1" s="226"/>
      <c r="I1" s="226"/>
      <c r="J1" s="226"/>
    </row>
    <row r="2" spans="1:10" ht="19.899999999999999" customHeight="1">
      <c r="A2" s="48"/>
      <c r="B2" s="49"/>
      <c r="C2" s="49"/>
      <c r="D2" s="49"/>
      <c r="E2" s="49"/>
      <c r="F2" s="49"/>
      <c r="G2" s="49"/>
      <c r="H2" s="50"/>
      <c r="I2" s="50"/>
      <c r="J2" s="51" t="s">
        <v>126</v>
      </c>
    </row>
    <row r="3" spans="1:10" ht="19.899999999999999" customHeight="1" thickBot="1">
      <c r="A3" s="52"/>
      <c r="B3" s="53"/>
      <c r="C3" s="53"/>
      <c r="D3" s="54"/>
      <c r="E3" s="53"/>
      <c r="F3" s="55"/>
      <c r="G3" s="55"/>
      <c r="H3" s="55"/>
      <c r="I3" s="55"/>
      <c r="J3" s="56" t="s">
        <v>28</v>
      </c>
    </row>
    <row r="4" spans="1:10" ht="13.5" customHeight="1">
      <c r="A4" s="231" t="s">
        <v>62</v>
      </c>
      <c r="B4" s="224" t="s">
        <v>56</v>
      </c>
      <c r="C4" s="224" t="s">
        <v>57</v>
      </c>
      <c r="D4" s="227" t="s">
        <v>29</v>
      </c>
      <c r="E4" s="228"/>
      <c r="F4" s="231" t="s">
        <v>58</v>
      </c>
      <c r="G4" s="224" t="s">
        <v>30</v>
      </c>
      <c r="H4" s="224" t="s">
        <v>57</v>
      </c>
      <c r="I4" s="227" t="s">
        <v>29</v>
      </c>
      <c r="J4" s="228"/>
    </row>
    <row r="5" spans="1:10" ht="13.5" customHeight="1">
      <c r="A5" s="232"/>
      <c r="B5" s="225"/>
      <c r="C5" s="225"/>
      <c r="D5" s="229" t="s">
        <v>31</v>
      </c>
      <c r="E5" s="230"/>
      <c r="F5" s="232"/>
      <c r="G5" s="225"/>
      <c r="H5" s="225"/>
      <c r="I5" s="229" t="s">
        <v>31</v>
      </c>
      <c r="J5" s="230"/>
    </row>
    <row r="6" spans="1:10" ht="21" customHeight="1">
      <c r="A6" s="57" t="s">
        <v>59</v>
      </c>
      <c r="B6" s="58">
        <v>4213590</v>
      </c>
      <c r="C6" s="58">
        <v>9216009</v>
      </c>
      <c r="D6" s="59" t="s">
        <v>124</v>
      </c>
      <c r="E6" s="60">
        <v>-1089</v>
      </c>
      <c r="F6" s="61" t="s">
        <v>37</v>
      </c>
      <c r="G6" s="58">
        <v>167376</v>
      </c>
      <c r="H6" s="58">
        <v>390275</v>
      </c>
      <c r="I6" s="59" t="s">
        <v>124</v>
      </c>
      <c r="J6" s="62">
        <v>-630</v>
      </c>
    </row>
    <row r="7" spans="1:10" ht="21" customHeight="1">
      <c r="A7" s="61" t="s">
        <v>63</v>
      </c>
      <c r="B7" s="63">
        <v>4092911</v>
      </c>
      <c r="C7" s="63">
        <v>8929090</v>
      </c>
      <c r="D7" s="64" t="s">
        <v>124</v>
      </c>
      <c r="E7" s="65">
        <v>-1013</v>
      </c>
      <c r="F7" s="66" t="s">
        <v>38</v>
      </c>
      <c r="G7" s="63">
        <v>113441</v>
      </c>
      <c r="H7" s="63">
        <v>257662</v>
      </c>
      <c r="I7" s="64" t="s">
        <v>125</v>
      </c>
      <c r="J7" s="67">
        <v>27</v>
      </c>
    </row>
    <row r="8" spans="1:10" ht="21" customHeight="1">
      <c r="A8" s="61" t="s">
        <v>64</v>
      </c>
      <c r="B8" s="63">
        <v>120679</v>
      </c>
      <c r="C8" s="63">
        <v>286919</v>
      </c>
      <c r="D8" s="64" t="s">
        <v>124</v>
      </c>
      <c r="E8" s="68">
        <v>-76</v>
      </c>
      <c r="F8" s="66" t="s">
        <v>39</v>
      </c>
      <c r="G8" s="63">
        <v>75786</v>
      </c>
      <c r="H8" s="63">
        <v>172929</v>
      </c>
      <c r="I8" s="64" t="s">
        <v>125</v>
      </c>
      <c r="J8" s="67">
        <v>166</v>
      </c>
    </row>
    <row r="9" spans="1:10" ht="21" customHeight="1">
      <c r="A9" s="61" t="s">
        <v>65</v>
      </c>
      <c r="B9" s="63">
        <v>1731071</v>
      </c>
      <c r="C9" s="63">
        <v>3757630</v>
      </c>
      <c r="D9" s="64" t="s">
        <v>124</v>
      </c>
      <c r="E9" s="65">
        <v>-428</v>
      </c>
      <c r="F9" s="66" t="s">
        <v>40</v>
      </c>
      <c r="G9" s="69">
        <v>193622</v>
      </c>
      <c r="H9" s="69">
        <v>436744</v>
      </c>
      <c r="I9" s="64" t="s">
        <v>125</v>
      </c>
      <c r="J9" s="67">
        <v>267</v>
      </c>
    </row>
    <row r="10" spans="1:10" ht="21" customHeight="1">
      <c r="A10" s="61" t="s">
        <v>87</v>
      </c>
      <c r="B10" s="63">
        <v>141771</v>
      </c>
      <c r="C10" s="63">
        <v>293724</v>
      </c>
      <c r="D10" s="64" t="s">
        <v>124</v>
      </c>
      <c r="E10" s="65">
        <v>-139</v>
      </c>
      <c r="F10" s="66" t="s">
        <v>41</v>
      </c>
      <c r="G10" s="69">
        <v>82195</v>
      </c>
      <c r="H10" s="69">
        <v>189038</v>
      </c>
      <c r="I10" s="64" t="s">
        <v>124</v>
      </c>
      <c r="J10" s="67">
        <v>-83</v>
      </c>
    </row>
    <row r="11" spans="1:10" ht="21" customHeight="1">
      <c r="A11" s="70" t="s">
        <v>88</v>
      </c>
      <c r="B11" s="63">
        <v>127585</v>
      </c>
      <c r="C11" s="63">
        <v>246116</v>
      </c>
      <c r="D11" s="64" t="s">
        <v>124</v>
      </c>
      <c r="E11" s="65">
        <v>-57</v>
      </c>
      <c r="F11" s="66" t="s">
        <v>42</v>
      </c>
      <c r="G11" s="69">
        <v>104040</v>
      </c>
      <c r="H11" s="69">
        <v>242347</v>
      </c>
      <c r="I11" s="64" t="s">
        <v>125</v>
      </c>
      <c r="J11" s="67">
        <v>12</v>
      </c>
    </row>
    <row r="12" spans="1:10" ht="21" customHeight="1">
      <c r="A12" s="61" t="s">
        <v>89</v>
      </c>
      <c r="B12" s="63">
        <v>56341</v>
      </c>
      <c r="C12" s="63">
        <v>104327</v>
      </c>
      <c r="D12" s="64" t="s">
        <v>124</v>
      </c>
      <c r="E12" s="65">
        <v>-89</v>
      </c>
      <c r="F12" s="66" t="s">
        <v>43</v>
      </c>
      <c r="G12" s="69">
        <v>24920</v>
      </c>
      <c r="H12" s="69">
        <v>56996</v>
      </c>
      <c r="I12" s="64" t="s">
        <v>125</v>
      </c>
      <c r="J12" s="67">
        <v>18</v>
      </c>
    </row>
    <row r="13" spans="1:10" ht="21" customHeight="1">
      <c r="A13" s="61" t="s">
        <v>90</v>
      </c>
      <c r="B13" s="63">
        <v>82891</v>
      </c>
      <c r="C13" s="63">
        <v>151165</v>
      </c>
      <c r="D13" s="64" t="s">
        <v>124</v>
      </c>
      <c r="E13" s="65">
        <v>-77</v>
      </c>
      <c r="F13" s="66" t="s">
        <v>44</v>
      </c>
      <c r="G13" s="69">
        <v>17484</v>
      </c>
      <c r="H13" s="69">
        <v>41807</v>
      </c>
      <c r="I13" s="64" t="s">
        <v>124</v>
      </c>
      <c r="J13" s="67">
        <v>-29</v>
      </c>
    </row>
    <row r="14" spans="1:10" ht="21" customHeight="1">
      <c r="A14" s="61" t="s">
        <v>91</v>
      </c>
      <c r="B14" s="63">
        <v>100945</v>
      </c>
      <c r="C14" s="63">
        <v>195602</v>
      </c>
      <c r="D14" s="64" t="s">
        <v>124</v>
      </c>
      <c r="E14" s="65">
        <v>-203</v>
      </c>
      <c r="F14" s="66" t="s">
        <v>45</v>
      </c>
      <c r="G14" s="69">
        <v>72684</v>
      </c>
      <c r="H14" s="69">
        <v>164292</v>
      </c>
      <c r="I14" s="64" t="s">
        <v>124</v>
      </c>
      <c r="J14" s="67">
        <v>-31</v>
      </c>
    </row>
    <row r="15" spans="1:10" ht="21" customHeight="1">
      <c r="A15" s="61" t="s">
        <v>67</v>
      </c>
      <c r="B15" s="63">
        <v>94869</v>
      </c>
      <c r="C15" s="63">
        <v>213779</v>
      </c>
      <c r="D15" s="64" t="s">
        <v>125</v>
      </c>
      <c r="E15" s="65">
        <v>19</v>
      </c>
      <c r="F15" s="66" t="s">
        <v>46</v>
      </c>
      <c r="G15" s="69">
        <v>101060</v>
      </c>
      <c r="H15" s="69">
        <v>223815</v>
      </c>
      <c r="I15" s="64" t="s">
        <v>124</v>
      </c>
      <c r="J15" s="67">
        <v>-204</v>
      </c>
    </row>
    <row r="16" spans="1:10" ht="21" customHeight="1">
      <c r="A16" s="61" t="s">
        <v>60</v>
      </c>
      <c r="B16" s="63">
        <v>97635</v>
      </c>
      <c r="C16" s="63">
        <v>206013</v>
      </c>
      <c r="D16" s="64" t="s">
        <v>124</v>
      </c>
      <c r="E16" s="65">
        <v>-80</v>
      </c>
      <c r="F16" s="66" t="s">
        <v>47</v>
      </c>
      <c r="G16" s="69">
        <v>110474</v>
      </c>
      <c r="H16" s="69">
        <v>239146</v>
      </c>
      <c r="I16" s="64" t="s">
        <v>125</v>
      </c>
      <c r="J16" s="67">
        <v>81</v>
      </c>
    </row>
    <row r="17" spans="1:10" ht="21" customHeight="1">
      <c r="A17" s="61" t="s">
        <v>68</v>
      </c>
      <c r="B17" s="63">
        <v>106932</v>
      </c>
      <c r="C17" s="63">
        <v>244701</v>
      </c>
      <c r="D17" s="64" t="s">
        <v>124</v>
      </c>
      <c r="E17" s="65">
        <v>-130</v>
      </c>
      <c r="F17" s="66" t="s">
        <v>48</v>
      </c>
      <c r="G17" s="69">
        <v>46140</v>
      </c>
      <c r="H17" s="69">
        <v>102088</v>
      </c>
      <c r="I17" s="64" t="s">
        <v>125</v>
      </c>
      <c r="J17" s="67">
        <v>15</v>
      </c>
    </row>
    <row r="18" spans="1:10" ht="21" customHeight="1">
      <c r="A18" s="61" t="s">
        <v>92</v>
      </c>
      <c r="B18" s="63">
        <v>77700</v>
      </c>
      <c r="C18" s="63">
        <v>166435</v>
      </c>
      <c r="D18" s="64" t="s">
        <v>124</v>
      </c>
      <c r="E18" s="65">
        <v>-63</v>
      </c>
      <c r="F18" s="66" t="s">
        <v>49</v>
      </c>
      <c r="G18" s="69">
        <v>58692</v>
      </c>
      <c r="H18" s="69">
        <v>135557</v>
      </c>
      <c r="I18" s="64" t="s">
        <v>125</v>
      </c>
      <c r="J18" s="67">
        <v>51</v>
      </c>
    </row>
    <row r="19" spans="1:10" ht="21" customHeight="1">
      <c r="A19" s="61" t="s">
        <v>66</v>
      </c>
      <c r="B19" s="63">
        <v>88980</v>
      </c>
      <c r="C19" s="63">
        <v>197556</v>
      </c>
      <c r="D19" s="64" t="s">
        <v>124</v>
      </c>
      <c r="E19" s="65">
        <v>-5</v>
      </c>
      <c r="F19" s="71" t="s">
        <v>50</v>
      </c>
      <c r="G19" s="72">
        <v>59885</v>
      </c>
      <c r="H19" s="72">
        <v>130753</v>
      </c>
      <c r="I19" s="73" t="s">
        <v>124</v>
      </c>
      <c r="J19" s="74">
        <v>-75</v>
      </c>
    </row>
    <row r="20" spans="1:10" ht="21" customHeight="1">
      <c r="A20" s="61" t="s">
        <v>93</v>
      </c>
      <c r="B20" s="63">
        <v>173189</v>
      </c>
      <c r="C20" s="63">
        <v>356368</v>
      </c>
      <c r="D20" s="64" t="s">
        <v>125</v>
      </c>
      <c r="E20" s="65">
        <v>129</v>
      </c>
      <c r="F20" s="66" t="s">
        <v>51</v>
      </c>
      <c r="G20" s="69">
        <v>16574</v>
      </c>
      <c r="H20" s="69">
        <v>41259</v>
      </c>
      <c r="I20" s="64" t="s">
        <v>124</v>
      </c>
      <c r="J20" s="67">
        <v>-37</v>
      </c>
    </row>
    <row r="21" spans="1:10" ht="21" customHeight="1">
      <c r="A21" s="61" t="s">
        <v>69</v>
      </c>
      <c r="B21" s="63">
        <v>78981</v>
      </c>
      <c r="C21" s="63">
        <v>182899</v>
      </c>
      <c r="D21" s="64" t="s">
        <v>125</v>
      </c>
      <c r="E21" s="65">
        <v>93</v>
      </c>
      <c r="F21" s="75" t="s">
        <v>52</v>
      </c>
      <c r="G21" s="69">
        <v>35335</v>
      </c>
      <c r="H21" s="69">
        <v>84257</v>
      </c>
      <c r="I21" s="64" t="s">
        <v>124</v>
      </c>
      <c r="J21" s="67">
        <v>-55</v>
      </c>
    </row>
    <row r="22" spans="1:10" ht="21" customHeight="1">
      <c r="A22" s="61" t="s">
        <v>94</v>
      </c>
      <c r="B22" s="63">
        <v>130956</v>
      </c>
      <c r="C22" s="63">
        <v>311442</v>
      </c>
      <c r="D22" s="64" t="s">
        <v>125</v>
      </c>
      <c r="E22" s="65">
        <v>166</v>
      </c>
      <c r="F22" s="75" t="s">
        <v>32</v>
      </c>
      <c r="G22" s="69">
        <v>12770</v>
      </c>
      <c r="H22" s="69">
        <v>31546</v>
      </c>
      <c r="I22" s="64" t="s">
        <v>125</v>
      </c>
      <c r="J22" s="67">
        <v>14</v>
      </c>
    </row>
    <row r="23" spans="1:10" ht="21" customHeight="1">
      <c r="A23" s="61" t="s">
        <v>95</v>
      </c>
      <c r="B23" s="63">
        <v>84888</v>
      </c>
      <c r="C23" s="63">
        <v>213167</v>
      </c>
      <c r="D23" s="64" t="s">
        <v>125</v>
      </c>
      <c r="E23" s="65">
        <v>35</v>
      </c>
      <c r="F23" s="75" t="s">
        <v>33</v>
      </c>
      <c r="G23" s="69">
        <v>20096</v>
      </c>
      <c r="H23" s="69">
        <v>48532</v>
      </c>
      <c r="I23" s="64" t="s">
        <v>124</v>
      </c>
      <c r="J23" s="67">
        <v>-17</v>
      </c>
    </row>
    <row r="24" spans="1:10" ht="21" customHeight="1">
      <c r="A24" s="61" t="s">
        <v>96</v>
      </c>
      <c r="B24" s="63">
        <v>120737</v>
      </c>
      <c r="C24" s="63">
        <v>281141</v>
      </c>
      <c r="D24" s="64" t="s">
        <v>124</v>
      </c>
      <c r="E24" s="65">
        <v>-46</v>
      </c>
      <c r="F24" s="66" t="s">
        <v>97</v>
      </c>
      <c r="G24" s="69">
        <v>24235</v>
      </c>
      <c r="H24" s="69">
        <v>58657</v>
      </c>
      <c r="I24" s="64" t="s">
        <v>124</v>
      </c>
      <c r="J24" s="67">
        <v>-48</v>
      </c>
    </row>
    <row r="25" spans="1:10" ht="21" customHeight="1">
      <c r="A25" s="61" t="s">
        <v>98</v>
      </c>
      <c r="B25" s="63">
        <v>51970</v>
      </c>
      <c r="C25" s="63">
        <v>119643</v>
      </c>
      <c r="D25" s="64" t="s">
        <v>125</v>
      </c>
      <c r="E25" s="65">
        <v>47</v>
      </c>
      <c r="F25" s="66" t="s">
        <v>99</v>
      </c>
      <c r="G25" s="69">
        <v>12731</v>
      </c>
      <c r="H25" s="69">
        <v>31121</v>
      </c>
      <c r="I25" s="64" t="s">
        <v>124</v>
      </c>
      <c r="J25" s="67">
        <v>-27</v>
      </c>
    </row>
    <row r="26" spans="1:10" ht="21" customHeight="1">
      <c r="A26" s="61" t="s">
        <v>100</v>
      </c>
      <c r="B26" s="63">
        <v>62946</v>
      </c>
      <c r="C26" s="63">
        <v>151855</v>
      </c>
      <c r="D26" s="64" t="s">
        <v>124</v>
      </c>
      <c r="E26" s="65">
        <v>-42</v>
      </c>
      <c r="F26" s="66" t="s">
        <v>101</v>
      </c>
      <c r="G26" s="69">
        <v>11504</v>
      </c>
      <c r="H26" s="69">
        <v>27536</v>
      </c>
      <c r="I26" s="64" t="s">
        <v>124</v>
      </c>
      <c r="J26" s="67">
        <v>-21</v>
      </c>
    </row>
    <row r="27" spans="1:10" ht="21" customHeight="1">
      <c r="A27" s="61" t="s">
        <v>102</v>
      </c>
      <c r="B27" s="63">
        <v>51755</v>
      </c>
      <c r="C27" s="63">
        <v>121697</v>
      </c>
      <c r="D27" s="64" t="s">
        <v>125</v>
      </c>
      <c r="E27" s="65">
        <v>14</v>
      </c>
      <c r="F27" s="66" t="s">
        <v>103</v>
      </c>
      <c r="G27" s="69">
        <v>25466</v>
      </c>
      <c r="H27" s="69">
        <v>64750</v>
      </c>
      <c r="I27" s="64" t="s">
        <v>124</v>
      </c>
      <c r="J27" s="67">
        <v>-17</v>
      </c>
    </row>
    <row r="28" spans="1:10" ht="21" customHeight="1">
      <c r="A28" s="61" t="s">
        <v>104</v>
      </c>
      <c r="B28" s="63">
        <v>750949</v>
      </c>
      <c r="C28" s="63">
        <v>1539522</v>
      </c>
      <c r="D28" s="64" t="s">
        <v>124</v>
      </c>
      <c r="E28" s="65">
        <v>-68</v>
      </c>
      <c r="F28" s="66" t="s">
        <v>105</v>
      </c>
      <c r="G28" s="69">
        <v>3483</v>
      </c>
      <c r="H28" s="69">
        <v>9272</v>
      </c>
      <c r="I28" s="64" t="s">
        <v>124</v>
      </c>
      <c r="J28" s="67">
        <v>-1</v>
      </c>
    </row>
    <row r="29" spans="1:10" ht="21" customHeight="1">
      <c r="A29" s="61" t="s">
        <v>106</v>
      </c>
      <c r="B29" s="63">
        <v>121649</v>
      </c>
      <c r="C29" s="63">
        <v>233446</v>
      </c>
      <c r="D29" s="64" t="s">
        <v>124</v>
      </c>
      <c r="E29" s="65">
        <v>-270</v>
      </c>
      <c r="F29" s="66" t="s">
        <v>107</v>
      </c>
      <c r="G29" s="69">
        <v>6649</v>
      </c>
      <c r="H29" s="69">
        <v>17062</v>
      </c>
      <c r="I29" s="64" t="s">
        <v>124</v>
      </c>
      <c r="J29" s="67">
        <v>-6</v>
      </c>
    </row>
    <row r="30" spans="1:10" ht="21" customHeight="1">
      <c r="A30" s="61" t="s">
        <v>108</v>
      </c>
      <c r="B30" s="63">
        <v>82355</v>
      </c>
      <c r="C30" s="63">
        <v>171282</v>
      </c>
      <c r="D30" s="64" t="s">
        <v>124</v>
      </c>
      <c r="E30" s="65">
        <v>-91</v>
      </c>
      <c r="F30" s="66" t="s">
        <v>109</v>
      </c>
      <c r="G30" s="69">
        <v>4514</v>
      </c>
      <c r="H30" s="69">
        <v>10682</v>
      </c>
      <c r="I30" s="64" t="s">
        <v>124</v>
      </c>
      <c r="J30" s="67">
        <v>-5</v>
      </c>
    </row>
    <row r="31" spans="1:10" ht="21" customHeight="1">
      <c r="A31" s="61" t="s">
        <v>110</v>
      </c>
      <c r="B31" s="63">
        <v>134636</v>
      </c>
      <c r="C31" s="63">
        <v>263760</v>
      </c>
      <c r="D31" s="64" t="s">
        <v>125</v>
      </c>
      <c r="E31" s="65">
        <v>63</v>
      </c>
      <c r="F31" s="66" t="s">
        <v>111</v>
      </c>
      <c r="G31" s="69">
        <v>3862</v>
      </c>
      <c r="H31" s="69">
        <v>9530</v>
      </c>
      <c r="I31" s="64" t="s">
        <v>124</v>
      </c>
      <c r="J31" s="67">
        <v>-23</v>
      </c>
    </row>
    <row r="32" spans="1:10" ht="21" customHeight="1">
      <c r="A32" s="61" t="s">
        <v>112</v>
      </c>
      <c r="B32" s="63">
        <v>114643</v>
      </c>
      <c r="C32" s="63">
        <v>234458</v>
      </c>
      <c r="D32" s="64" t="s">
        <v>125</v>
      </c>
      <c r="E32" s="65">
        <v>155</v>
      </c>
      <c r="F32" s="66" t="s">
        <v>113</v>
      </c>
      <c r="G32" s="69">
        <v>6958</v>
      </c>
      <c r="H32" s="69">
        <v>18204</v>
      </c>
      <c r="I32" s="64" t="s">
        <v>125</v>
      </c>
      <c r="J32" s="67">
        <v>18</v>
      </c>
    </row>
    <row r="33" spans="1:10" ht="21" customHeight="1">
      <c r="A33" s="61" t="s">
        <v>114</v>
      </c>
      <c r="B33" s="63">
        <v>102291</v>
      </c>
      <c r="C33" s="63">
        <v>233980</v>
      </c>
      <c r="D33" s="64" t="s">
        <v>125</v>
      </c>
      <c r="E33" s="65">
        <v>36</v>
      </c>
      <c r="F33" s="66" t="s">
        <v>115</v>
      </c>
      <c r="G33" s="69">
        <v>20013</v>
      </c>
      <c r="H33" s="69">
        <v>41129</v>
      </c>
      <c r="I33" s="64" t="s">
        <v>124</v>
      </c>
      <c r="J33" s="67">
        <v>-10</v>
      </c>
    </row>
    <row r="34" spans="1:10" ht="21" customHeight="1">
      <c r="A34" s="61" t="s">
        <v>116</v>
      </c>
      <c r="B34" s="63">
        <v>115529</v>
      </c>
      <c r="C34" s="63">
        <v>221833</v>
      </c>
      <c r="D34" s="64" t="s">
        <v>124</v>
      </c>
      <c r="E34" s="65">
        <v>-9</v>
      </c>
      <c r="F34" s="66" t="s">
        <v>117</v>
      </c>
      <c r="G34" s="69">
        <v>6139</v>
      </c>
      <c r="H34" s="69">
        <v>10925</v>
      </c>
      <c r="I34" s="64" t="s">
        <v>124</v>
      </c>
      <c r="J34" s="67">
        <v>-10</v>
      </c>
    </row>
    <row r="35" spans="1:10" ht="21" customHeight="1">
      <c r="A35" s="61" t="s">
        <v>118</v>
      </c>
      <c r="B35" s="63">
        <v>79846</v>
      </c>
      <c r="C35" s="63">
        <v>180763</v>
      </c>
      <c r="D35" s="64" t="s">
        <v>125</v>
      </c>
      <c r="E35" s="65">
        <v>48</v>
      </c>
      <c r="F35" s="66" t="s">
        <v>119</v>
      </c>
      <c r="G35" s="69">
        <v>3052</v>
      </c>
      <c r="H35" s="69">
        <v>6724</v>
      </c>
      <c r="I35" s="64" t="s">
        <v>124</v>
      </c>
      <c r="J35" s="67">
        <v>-2</v>
      </c>
    </row>
    <row r="36" spans="1:10" ht="21" customHeight="1">
      <c r="A36" s="66" t="s">
        <v>120</v>
      </c>
      <c r="B36" s="63">
        <v>331183</v>
      </c>
      <c r="C36" s="63">
        <v>722973</v>
      </c>
      <c r="D36" s="64" t="s">
        <v>124</v>
      </c>
      <c r="E36" s="65">
        <v>-10</v>
      </c>
      <c r="F36" s="66" t="s">
        <v>121</v>
      </c>
      <c r="G36" s="69">
        <v>10822</v>
      </c>
      <c r="H36" s="69">
        <v>23480</v>
      </c>
      <c r="I36" s="64" t="s">
        <v>125</v>
      </c>
      <c r="J36" s="67">
        <v>2</v>
      </c>
    </row>
    <row r="37" spans="1:10" ht="21" customHeight="1">
      <c r="A37" s="61" t="s">
        <v>53</v>
      </c>
      <c r="B37" s="63">
        <v>74599</v>
      </c>
      <c r="C37" s="63">
        <v>169817</v>
      </c>
      <c r="D37" s="64" t="s">
        <v>125</v>
      </c>
      <c r="E37" s="65">
        <v>35</v>
      </c>
      <c r="F37" s="66" t="s">
        <v>34</v>
      </c>
      <c r="G37" s="69">
        <v>18099</v>
      </c>
      <c r="H37" s="69">
        <v>42305</v>
      </c>
      <c r="I37" s="64" t="s">
        <v>125</v>
      </c>
      <c r="J37" s="67">
        <v>2</v>
      </c>
    </row>
    <row r="38" spans="1:10" ht="21" customHeight="1">
      <c r="A38" s="61" t="s">
        <v>54</v>
      </c>
      <c r="B38" s="63">
        <v>124535</v>
      </c>
      <c r="C38" s="63">
        <v>272463</v>
      </c>
      <c r="D38" s="64" t="s">
        <v>124</v>
      </c>
      <c r="E38" s="65">
        <v>-41</v>
      </c>
      <c r="F38" s="66" t="s">
        <v>122</v>
      </c>
      <c r="G38" s="69">
        <v>16955</v>
      </c>
      <c r="H38" s="69">
        <v>39260</v>
      </c>
      <c r="I38" s="64" t="s">
        <v>125</v>
      </c>
      <c r="J38" s="67">
        <v>6</v>
      </c>
    </row>
    <row r="39" spans="1:10" ht="21" customHeight="1" thickBot="1">
      <c r="A39" s="76" t="s">
        <v>55</v>
      </c>
      <c r="B39" s="77">
        <v>132049</v>
      </c>
      <c r="C39" s="77">
        <v>280693</v>
      </c>
      <c r="D39" s="78" t="s">
        <v>124</v>
      </c>
      <c r="E39" s="79">
        <v>-4</v>
      </c>
      <c r="F39" s="80" t="s">
        <v>123</v>
      </c>
      <c r="G39" s="81">
        <v>1144</v>
      </c>
      <c r="H39" s="81">
        <v>3045</v>
      </c>
      <c r="I39" s="78" t="s">
        <v>124</v>
      </c>
      <c r="J39" s="82">
        <v>-4</v>
      </c>
    </row>
    <row r="40" spans="1:10">
      <c r="D40" s="83"/>
      <c r="G40" s="68"/>
      <c r="H40" s="68"/>
      <c r="I40" s="64"/>
      <c r="J40" s="83" t="s">
        <v>35</v>
      </c>
    </row>
  </sheetData>
  <mergeCells count="11">
    <mergeCell ref="G4:G5"/>
    <mergeCell ref="A1:J1"/>
    <mergeCell ref="H4:H5"/>
    <mergeCell ref="I4:J4"/>
    <mergeCell ref="D5:E5"/>
    <mergeCell ref="I5:J5"/>
    <mergeCell ref="A4:A5"/>
    <mergeCell ref="B4:B5"/>
    <mergeCell ref="C4:C5"/>
    <mergeCell ref="D4:E4"/>
    <mergeCell ref="F4:F5"/>
  </mergeCells>
  <phoneticPr fontId="14"/>
  <printOptions horizontalCentered="1"/>
  <pageMargins left="0.59055118110236227" right="0.59055118110236227" top="0.59055118110236227" bottom="0.39370078740157483" header="0" footer="0"/>
  <pageSetup paperSize="9" scale="98" orientation="portrait" horizontalDpi="300" verticalDpi="300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①座間市の人口</vt:lpstr>
      <vt:lpstr>②町丁字別人口・世帯</vt:lpstr>
      <vt:lpstr>③県人口</vt:lpstr>
      <vt:lpstr>①座間市の人口!Print_Area_MI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19321 柿木　雄治</dc:creator>
  <cp:lastModifiedBy>座間市</cp:lastModifiedBy>
  <cp:lastPrinted>2022-03-01T02:44:53Z</cp:lastPrinted>
  <dcterms:created xsi:type="dcterms:W3CDTF">2003-06-09T01:39:57Z</dcterms:created>
  <dcterms:modified xsi:type="dcterms:W3CDTF">2022-03-01T04:28:17Z</dcterms:modified>
</cp:coreProperties>
</file>