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I8" i="16" l="1"/>
  <c r="I7" i="16"/>
  <c r="I6" i="16"/>
  <c r="I5" i="16"/>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3" i="19"/>
  <c r="J2" i="19"/>
</calcChain>
</file>

<file path=xl/sharedStrings.xml><?xml version="1.0" encoding="utf-8"?>
<sst xmlns="http://schemas.openxmlformats.org/spreadsheetml/2006/main" count="321" uniqueCount="178">
  <si>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</si>
  <si>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</si>
  <si>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</si>
  <si>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</si>
  <si>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</si>
  <si>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</si>
  <si>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</si>
  <si>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</si>
  <si>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</si>
  <si>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</si>
  <si>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</si>
  <si>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</si>
  <si>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</si>
  <si>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</si>
  <si>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</si>
  <si>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</si>
  <si>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</si>
  <si>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</si>
  <si>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</si>
  <si>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</si>
  <si>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</si>
  <si>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</si>
  <si>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</si>
  <si>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</si>
  <si>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</si>
  <si>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</si>
  <si>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</si>
  <si>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</si>
  <si>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</si>
  <si>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</si>
  <si>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</si>
  <si>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</si>
  <si>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</si>
  <si>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</si>
  <si>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</si>
  <si>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</si>
  <si>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</si>
  <si>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</si>
  <si>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</si>
  <si>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</si>
  <si>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</si>
  <si>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</si>
  <si>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</si>
  <si>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</si>
  <si>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</si>
  <si>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</si>
  <si>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</si>
  <si>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</si>
  <si>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</si>
  <si>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</si>
  <si>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</si>
  <si>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</si>
  <si>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</si>
  <si>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</si>
  <si>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</si>
  <si>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</si>
  <si>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</si>
  <si>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</si>
  <si>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</si>
  <si>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</si>
  <si>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</si>
  <si>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</si>
  <si>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</si>
  <si>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</si>
  <si>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</si>
  <si>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</si>
  <si>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</si>
  <si>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</si>
  <si>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</si>
  <si>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</si>
  <si>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</si>
  <si>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</si>
  <si>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</si>
  <si>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</si>
  <si>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</si>
  <si>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</si>
  <si>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</si>
  <si>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</si>
  <si>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</si>
  <si>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</si>
  <si>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</si>
  <si>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</si>
  <si>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</si>
  <si>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</si>
  <si>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</si>
  <si>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</si>
  <si>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</si>
  <si>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</si>
  <si>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</si>
  <si>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</si>
  <si>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</si>
  <si>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</si>
  <si>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</si>
  <si>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</si>
  <si>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</si>
  <si>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</si>
  <si>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</si>
  <si>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</si>
  <si>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</si>
  <si>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</si>
  <si>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</si>
  <si>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</si>
  <si>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</si>
  <si>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</si>
  <si>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</si>
  <si>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</si>
  <si>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</si>
  <si>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</si>
  <si>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</si>
  <si>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</si>
  <si>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</si>
  <si>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</si>
  <si>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</si>
  <si>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</si>
  <si>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</si>
  <si>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</si>
  <si>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</si>
  <si>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</si>
  <si>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</si>
  <si>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</si>
  <si>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</si>
  <si>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１　月</t>
    <phoneticPr fontId="2"/>
  </si>
  <si>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</si>
  <si>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</si>
  <si>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（令和４年２月１日 現 在 )</t>
    <rPh sb="1" eb="2">
      <t>レイ</t>
    </rPh>
    <rPh sb="2" eb="3">
      <t>ワ</t>
    </rPh>
    <rPh sb="4" eb="5">
      <t>ネン</t>
    </rPh>
    <rPh sb="6" eb="7">
      <t>ガツ</t>
    </rPh>
    <phoneticPr fontId="2"/>
  </si>
  <si>
    <t>２　月</t>
    <phoneticPr fontId="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</si>
  <si>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</si>
  <si>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令和４年２月１日現在</t>
    <rPh sb="0" eb="1">
      <t>レイ</t>
    </rPh>
    <rPh sb="1" eb="2">
      <t>ワ</t>
    </rPh>
    <rPh sb="3" eb="4">
      <t>ネン</t>
    </rPh>
    <rPh sb="5" eb="6">
      <t>ガツ</t>
    </rPh>
    <rPh sb="6" eb="8">
      <t>ツイタチ</t>
    </rPh>
    <rPh sb="7" eb="10">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</si>
  <si>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</si>
  <si>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</si>
  <si>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</si>
  <si>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</si>
  <si>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</si>
  <si>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</si>
  <si>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</si>
  <si>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</si>
  <si>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</si>
  <si>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</si>
  <si>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</si>
  <si>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</si>
  <si>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</si>
  <si>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</si>
  <si>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</si>
  <si>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</si>
  <si>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</si>
  <si>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</si>
  <si>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</si>
  <si>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</si>
  <si>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</si>
  <si>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</si>
  <si>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</si>
  <si>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</si>
  <si>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</si>
  <si>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</si>
  <si>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</si>
  <si>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</si>
  <si>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</si>
  <si>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</si>
  <si>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</si>
  <si>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</si>
  <si>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</si>
  <si>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</si>
  <si>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</si>
  <si>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</si>
  <si>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</si>
  <si>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</si>
  <si>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</si>
  <si>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</si>
  <si>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</si>
  <si>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</si>
  <si>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</si>
  <si>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</si>
  <si>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</si>
  <si>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</si>
  <si>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</si>
  <si>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№453　令和４年３月３日発表</t>
    <rPh sb="5" eb="7">
      <t>レイワ</t>
    </rPh>
    <rPh sb="8" eb="9">
      <t>ネン</t>
    </rPh>
    <rPh sb="10" eb="11">
      <t>ガツ</t>
    </rPh>
    <rPh sb="12" eb="13">
      <t>ニチ</t>
    </rPh>
    <rPh sb="13" eb="15">
      <t>ハッピョウ</t>
    </rPh>
    <phoneticPr fontId="2"/>
  </si>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</sst>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9">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1">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179" fontId="13" fillId="0" borderId="76" xfId="1" applyNumberFormat="1" applyFont="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7" xfId="0" applyFont="1" applyFill="1" applyBorder="1" applyAlignment="1">
      <alignment horizontal="center" vertical="center"/>
    </xf>
    <xf numFmtId="182" fontId="22" fillId="0" borderId="77"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1" xfId="0" applyFont="1" applyFill="1" applyBorder="1" applyAlignment="1">
      <alignment horizontal="center"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0" fontId="22" fillId="0" borderId="86" xfId="0" applyNumberFormat="1" applyFont="1" applyFill="1" applyBorder="1" applyAlignment="1">
      <alignment vertical="center"/>
    </xf>
    <xf numFmtId="179" fontId="22" fillId="0" borderId="87" xfId="0" applyNumberFormat="1" applyFont="1" applyFill="1" applyBorder="1" applyAlignment="1">
      <alignmen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90" xfId="0" applyNumberFormat="1" applyFont="1" applyFill="1" applyBorder="1" applyAlignment="1">
      <alignment vertical="center"/>
    </xf>
    <xf numFmtId="0" fontId="22" fillId="0" borderId="91" xfId="0" applyFont="1" applyFill="1" applyBorder="1" applyAlignment="1">
      <alignment horizontal="center" vertical="center"/>
    </xf>
    <xf numFmtId="182" fontId="22" fillId="0" borderId="92" xfId="0" applyNumberFormat="1" applyFont="1" applyFill="1" applyBorder="1" applyAlignment="1">
      <alignment vertical="center"/>
    </xf>
    <xf numFmtId="182" fontId="22" fillId="0" borderId="93" xfId="0" applyNumberFormat="1" applyFont="1" applyFill="1" applyBorder="1" applyAlignment="1">
      <alignment vertical="center"/>
    </xf>
    <xf numFmtId="183" fontId="22" fillId="0" borderId="94" xfId="0" applyNumberFormat="1" applyFont="1" applyFill="1" applyBorder="1" applyAlignment="1">
      <alignment vertical="center"/>
    </xf>
    <xf numFmtId="183" fontId="22" fillId="0" borderId="90" xfId="0" applyNumberFormat="1" applyFont="1" applyFill="1" applyBorder="1" applyAlignment="1">
      <alignment horizontal="right" vertical="center"/>
    </xf>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182" fontId="22" fillId="0" borderId="97" xfId="0" applyNumberFormat="1" applyFont="1" applyFill="1" applyBorder="1" applyAlignment="1">
      <alignment vertical="center"/>
    </xf>
    <xf numFmtId="183" fontId="22" fillId="0" borderId="98" xfId="0" applyNumberFormat="1" applyFont="1" applyFill="1" applyBorder="1" applyAlignment="1">
      <alignment vertical="center"/>
    </xf>
    <xf numFmtId="182" fontId="22" fillId="0" borderId="89" xfId="0" applyNumberFormat="1" applyFont="1" applyFill="1" applyBorder="1" applyAlignment="1">
      <alignment horizontal="right" vertical="center"/>
    </xf>
    <xf numFmtId="0" fontId="22" fillId="0" borderId="99" xfId="0" applyFont="1" applyFill="1" applyBorder="1" applyAlignment="1">
      <alignment horizontal="center" vertical="center"/>
    </xf>
    <xf numFmtId="182" fontId="22" fillId="0" borderId="81" xfId="0" applyNumberFormat="1" applyFont="1" applyFill="1" applyBorder="1" applyAlignment="1">
      <alignment vertical="center"/>
    </xf>
    <xf numFmtId="183" fontId="22" fillId="0" borderId="100" xfId="0" applyNumberFormat="1" applyFont="1" applyFill="1" applyBorder="1" applyAlignment="1">
      <alignment vertical="center"/>
    </xf>
    <xf numFmtId="0" fontId="22" fillId="3" borderId="88" xfId="0" applyFont="1" applyFill="1" applyBorder="1" applyAlignment="1">
      <alignment horizontal="center" vertical="center"/>
    </xf>
    <xf numFmtId="0" fontId="22" fillId="0" borderId="0" xfId="0" applyFont="1"/>
    <xf numFmtId="0" fontId="22" fillId="0" borderId="101" xfId="0" applyFont="1" applyFill="1" applyBorder="1" applyAlignment="1">
      <alignment horizontal="center" vertical="center"/>
    </xf>
    <xf numFmtId="182" fontId="22" fillId="0" borderId="102" xfId="0" applyNumberFormat="1" applyFont="1" applyFill="1" applyBorder="1" applyAlignment="1">
      <alignment vertical="center"/>
    </xf>
    <xf numFmtId="0" fontId="22" fillId="0" borderId="103" xfId="0" applyFont="1" applyFill="1" applyBorder="1" applyAlignment="1">
      <alignment horizontal="center" vertical="center"/>
    </xf>
    <xf numFmtId="182" fontId="22" fillId="0" borderId="104" xfId="0" applyNumberFormat="1" applyFont="1" applyFill="1" applyBorder="1" applyAlignment="1">
      <alignment vertical="center"/>
    </xf>
    <xf numFmtId="182" fontId="22" fillId="0" borderId="105" xfId="0" applyNumberFormat="1" applyFont="1" applyFill="1" applyBorder="1" applyAlignment="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65"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66"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37" fontId="9" fillId="0" borderId="67"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37" fontId="9" fillId="0" borderId="41" xfId="2" applyFont="1" applyBorder="1" applyAlignment="1" applyProtection="1">
      <alignment horizontal="center" vertical="center"/>
    </xf>
    <xf numFmtId="37" fontId="9" fillId="0" borderId="63" xfId="2" applyFont="1" applyBorder="1" applyAlignment="1" applyProtection="1">
      <alignment horizontal="center" vertical="center"/>
    </xf>
    <xf numFmtId="37" fontId="9" fillId="0" borderId="44"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33"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37" fontId="9" fillId="0" borderId="47"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4"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82" fontId="22" fillId="0" borderId="77" xfId="0" applyNumberFormat="1" applyFont="1" applyFill="1" applyBorder="1" applyAlignment="1">
      <alignment horizontal="right" vertical="center"/>
    </xf>
    <xf numFmtId="0" fontId="22" fillId="0" borderId="82" xfId="0" applyFont="1" applyFill="1" applyBorder="1" applyAlignment="1">
      <alignment horizontal="center" vertical="center"/>
    </xf>
    <xf numFmtId="0" fontId="22" fillId="0" borderId="83"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xf numFmtId="182" fontId="22" fillId="3" borderId="107" xfId="0" applyNumberFormat="1" applyFont="1" applyFill="1" applyBorder="1" applyAlignment="1">
      <alignment vertical="center"/>
    </xf>
    <xf numFmtId="182" fontId="22" fillId="0" borderId="108" xfId="0" applyNumberFormat="1" applyFont="1" applyFill="1" applyBorder="1" applyAlignment="1">
      <alignment vertical="center"/>
    </xf>
    <xf numFmtId="183" fontId="22" fillId="0" borderId="106"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6355"/>
          <a:ext cx="1947182" cy="211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1837" y="2447635"/>
          <a:ext cx="1726317" cy="124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58191"/>
          <a:ext cx="1933575" cy="2106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766" y="2434935"/>
          <a:ext cx="1721781" cy="123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58191"/>
          <a:ext cx="1933575" cy="2106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766" y="2434935"/>
          <a:ext cx="1721781" cy="123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20201/&#9314;&#30476;&#20154;&#21475;220101&#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令和４年１月１日現在</v>
          </cell>
          <cell r="M3" t="str">
            <v>（令和２年国勢調査確定値を基準とした推計）</v>
          </cell>
        </row>
        <row r="7">
          <cell r="E7">
            <v>4266757</v>
          </cell>
          <cell r="F7">
            <v>9231177</v>
          </cell>
          <cell r="I7">
            <v>-2470</v>
          </cell>
        </row>
        <row r="8">
          <cell r="E8">
            <v>4144948</v>
          </cell>
          <cell r="F8">
            <v>8943901</v>
          </cell>
          <cell r="I8">
            <v>-2464</v>
          </cell>
        </row>
        <row r="9">
          <cell r="E9">
            <v>121809</v>
          </cell>
          <cell r="F9">
            <v>287276</v>
          </cell>
          <cell r="I9">
            <v>-6</v>
          </cell>
        </row>
        <row r="11">
          <cell r="E11">
            <v>1766617</v>
          </cell>
          <cell r="F11">
            <v>3772029</v>
          </cell>
          <cell r="I11">
            <v>-1953</v>
          </cell>
        </row>
        <row r="12">
          <cell r="E12">
            <v>145521</v>
          </cell>
          <cell r="F12">
            <v>295580</v>
          </cell>
          <cell r="I12">
            <v>-360</v>
          </cell>
        </row>
        <row r="13">
          <cell r="E13">
            <v>130387</v>
          </cell>
          <cell r="F13">
            <v>247444</v>
          </cell>
          <cell r="I13">
            <v>-128</v>
          </cell>
        </row>
        <row r="14">
          <cell r="E14">
            <v>57244</v>
          </cell>
          <cell r="F14">
            <v>104483</v>
          </cell>
          <cell r="I14">
            <v>-121</v>
          </cell>
        </row>
        <row r="15">
          <cell r="E15">
            <v>84877</v>
          </cell>
          <cell r="F15">
            <v>150271</v>
          </cell>
          <cell r="I15">
            <v>-296</v>
          </cell>
        </row>
        <row r="16">
          <cell r="E16">
            <v>104546</v>
          </cell>
          <cell r="F16">
            <v>197517</v>
          </cell>
          <cell r="I16">
            <v>-79</v>
          </cell>
        </row>
        <row r="17">
          <cell r="E17">
            <v>96561</v>
          </cell>
          <cell r="F17">
            <v>215222</v>
          </cell>
          <cell r="I17">
            <v>-22</v>
          </cell>
        </row>
        <row r="18">
          <cell r="E18">
            <v>99615</v>
          </cell>
          <cell r="F18">
            <v>206631</v>
          </cell>
          <cell r="I18">
            <v>-332</v>
          </cell>
        </row>
        <row r="19">
          <cell r="E19">
            <v>107254</v>
          </cell>
          <cell r="F19">
            <v>243359</v>
          </cell>
          <cell r="I19">
            <v>-44</v>
          </cell>
        </row>
        <row r="20">
          <cell r="E20">
            <v>79156</v>
          </cell>
          <cell r="F20">
            <v>166260</v>
          </cell>
          <cell r="I20">
            <v>-113</v>
          </cell>
        </row>
        <row r="21">
          <cell r="E21">
            <v>90406</v>
          </cell>
          <cell r="F21">
            <v>197646</v>
          </cell>
          <cell r="I21">
            <v>-150</v>
          </cell>
        </row>
        <row r="22">
          <cell r="E22">
            <v>176936</v>
          </cell>
          <cell r="F22">
            <v>359521</v>
          </cell>
          <cell r="I22">
            <v>-232</v>
          </cell>
        </row>
        <row r="23">
          <cell r="E23">
            <v>80278</v>
          </cell>
          <cell r="F23">
            <v>183222</v>
          </cell>
          <cell r="I23">
            <v>-27</v>
          </cell>
        </row>
        <row r="24">
          <cell r="E24">
            <v>134290</v>
          </cell>
          <cell r="F24">
            <v>311146</v>
          </cell>
          <cell r="I24">
            <v>0</v>
          </cell>
        </row>
        <row r="25">
          <cell r="E25">
            <v>86320</v>
          </cell>
          <cell r="F25">
            <v>214891</v>
          </cell>
          <cell r="I25">
            <v>11</v>
          </cell>
        </row>
        <row r="26">
          <cell r="E26">
            <v>123355</v>
          </cell>
          <cell r="F26">
            <v>284084</v>
          </cell>
          <cell r="I26">
            <v>-126</v>
          </cell>
        </row>
        <row r="27">
          <cell r="E27">
            <v>53366</v>
          </cell>
          <cell r="F27">
            <v>120613</v>
          </cell>
          <cell r="I27">
            <v>90</v>
          </cell>
        </row>
        <row r="28">
          <cell r="E28">
            <v>63514</v>
          </cell>
          <cell r="F28">
            <v>152087</v>
          </cell>
          <cell r="I28">
            <v>-20</v>
          </cell>
        </row>
        <row r="29">
          <cell r="E29">
            <v>52991</v>
          </cell>
          <cell r="F29">
            <v>122052</v>
          </cell>
          <cell r="I29">
            <v>-4</v>
          </cell>
        </row>
        <row r="30">
          <cell r="E30">
            <v>754576</v>
          </cell>
          <cell r="F30">
            <v>1538825</v>
          </cell>
          <cell r="I30">
            <v>-527</v>
          </cell>
        </row>
        <row r="31">
          <cell r="E31">
            <v>123290</v>
          </cell>
          <cell r="F31">
            <v>230553</v>
          </cell>
          <cell r="I31">
            <v>-348</v>
          </cell>
        </row>
        <row r="32">
          <cell r="E32">
            <v>80522</v>
          </cell>
          <cell r="F32">
            <v>171272</v>
          </cell>
          <cell r="I32">
            <v>566</v>
          </cell>
        </row>
        <row r="33">
          <cell r="E33">
            <v>135997</v>
          </cell>
          <cell r="F33">
            <v>264214</v>
          </cell>
          <cell r="I33">
            <v>-196</v>
          </cell>
        </row>
        <row r="34">
          <cell r="E34">
            <v>114918</v>
          </cell>
          <cell r="F34">
            <v>234478</v>
          </cell>
          <cell r="I34">
            <v>-189</v>
          </cell>
        </row>
        <row r="35">
          <cell r="E35">
            <v>103724</v>
          </cell>
          <cell r="F35">
            <v>234394</v>
          </cell>
          <cell r="I35">
            <v>-71</v>
          </cell>
        </row>
        <row r="36">
          <cell r="E36">
            <v>115760</v>
          </cell>
          <cell r="F36">
            <v>223088</v>
          </cell>
          <cell r="I36">
            <v>-284</v>
          </cell>
        </row>
        <row r="37">
          <cell r="E37">
            <v>80365</v>
          </cell>
          <cell r="F37">
            <v>180826</v>
          </cell>
          <cell r="I37">
            <v>-5</v>
          </cell>
        </row>
        <row r="38">
          <cell r="E38">
            <v>337669</v>
          </cell>
          <cell r="F38">
            <v>726025</v>
          </cell>
          <cell r="I38">
            <v>171</v>
          </cell>
        </row>
        <row r="39">
          <cell r="E39">
            <v>75830</v>
          </cell>
          <cell r="F39">
            <v>169461</v>
          </cell>
          <cell r="I39">
            <v>-88</v>
          </cell>
        </row>
        <row r="40">
          <cell r="E40">
            <v>126705</v>
          </cell>
          <cell r="F40">
            <v>274070</v>
          </cell>
          <cell r="I40">
            <v>133</v>
          </cell>
        </row>
        <row r="41">
          <cell r="E41">
            <v>135134</v>
          </cell>
          <cell r="F41">
            <v>282494</v>
          </cell>
          <cell r="I41">
            <v>126</v>
          </cell>
        </row>
        <row r="42">
          <cell r="E42">
            <v>165671</v>
          </cell>
          <cell r="F42">
            <v>383260</v>
          </cell>
          <cell r="I42">
            <v>-442</v>
          </cell>
        </row>
        <row r="43">
          <cell r="E43">
            <v>113453</v>
          </cell>
          <cell r="F43">
            <v>257631</v>
          </cell>
          <cell r="I43">
            <v>-58</v>
          </cell>
        </row>
        <row r="44">
          <cell r="E44">
            <v>76470</v>
          </cell>
          <cell r="F44">
            <v>172698</v>
          </cell>
          <cell r="I44">
            <v>15</v>
          </cell>
        </row>
        <row r="45">
          <cell r="E45">
            <v>197827</v>
          </cell>
          <cell r="F45">
            <v>441708</v>
          </cell>
          <cell r="I45">
            <v>285</v>
          </cell>
        </row>
        <row r="46">
          <cell r="E46">
            <v>82945</v>
          </cell>
          <cell r="F46">
            <v>188025</v>
          </cell>
          <cell r="I46">
            <v>-49</v>
          </cell>
        </row>
        <row r="47">
          <cell r="E47">
            <v>104552</v>
          </cell>
          <cell r="F47">
            <v>243835</v>
          </cell>
          <cell r="I47">
            <v>150</v>
          </cell>
        </row>
        <row r="48">
          <cell r="E48">
            <v>25094</v>
          </cell>
          <cell r="F48">
            <v>56869</v>
          </cell>
          <cell r="I48">
            <v>-40</v>
          </cell>
        </row>
        <row r="49">
          <cell r="E49">
            <v>17162</v>
          </cell>
          <cell r="F49">
            <v>41361</v>
          </cell>
          <cell r="I49">
            <v>-41</v>
          </cell>
        </row>
        <row r="50">
          <cell r="E50">
            <v>71155</v>
          </cell>
          <cell r="F50">
            <v>161949</v>
          </cell>
          <cell r="I50">
            <v>-5</v>
          </cell>
        </row>
        <row r="51">
          <cell r="E51">
            <v>101737</v>
          </cell>
          <cell r="F51">
            <v>223571</v>
          </cell>
          <cell r="I51">
            <v>-153</v>
          </cell>
        </row>
        <row r="52">
          <cell r="E52">
            <v>112879</v>
          </cell>
          <cell r="F52">
            <v>241583</v>
          </cell>
          <cell r="I52">
            <v>183</v>
          </cell>
        </row>
        <row r="53">
          <cell r="E53">
            <v>45541</v>
          </cell>
          <cell r="F53">
            <v>101113</v>
          </cell>
          <cell r="I53">
            <v>-86</v>
          </cell>
        </row>
        <row r="54">
          <cell r="E54">
            <v>59509</v>
          </cell>
          <cell r="F54">
            <v>137523</v>
          </cell>
          <cell r="I54">
            <v>80</v>
          </cell>
        </row>
        <row r="55">
          <cell r="E55">
            <v>60797</v>
          </cell>
          <cell r="F55">
            <v>132260</v>
          </cell>
          <cell r="I55">
            <v>58</v>
          </cell>
        </row>
        <row r="56">
          <cell r="E56">
            <v>16339</v>
          </cell>
          <cell r="F56">
            <v>40332</v>
          </cell>
          <cell r="I56">
            <v>-37</v>
          </cell>
        </row>
        <row r="57">
          <cell r="E57">
            <v>34955</v>
          </cell>
          <cell r="F57">
            <v>83304</v>
          </cell>
          <cell r="I57">
            <v>-15</v>
          </cell>
        </row>
        <row r="58">
          <cell r="E58">
            <v>13105</v>
          </cell>
          <cell r="F58">
            <v>31651</v>
          </cell>
          <cell r="I58">
            <v>-5</v>
          </cell>
        </row>
        <row r="59">
          <cell r="E59">
            <v>20192</v>
          </cell>
          <cell r="F59">
            <v>48570</v>
          </cell>
          <cell r="I59">
            <v>20</v>
          </cell>
        </row>
        <row r="60">
          <cell r="E60">
            <v>24410</v>
          </cell>
          <cell r="F60">
            <v>58830</v>
          </cell>
          <cell r="I60">
            <v>32</v>
          </cell>
        </row>
        <row r="61">
          <cell r="E61">
            <v>12794</v>
          </cell>
          <cell r="F61">
            <v>31461</v>
          </cell>
          <cell r="I61">
            <v>37</v>
          </cell>
        </row>
        <row r="62">
          <cell r="E62">
            <v>11616</v>
          </cell>
          <cell r="F62">
            <v>27369</v>
          </cell>
          <cell r="I62">
            <v>-5</v>
          </cell>
        </row>
        <row r="63">
          <cell r="E63">
            <v>25833</v>
          </cell>
          <cell r="F63">
            <v>65025</v>
          </cell>
          <cell r="I63">
            <v>-33</v>
          </cell>
        </row>
        <row r="64">
          <cell r="E64">
            <v>3415</v>
          </cell>
          <cell r="F64">
            <v>9100</v>
          </cell>
          <cell r="I64">
            <v>-17</v>
          </cell>
        </row>
        <row r="65">
          <cell r="E65">
            <v>6847</v>
          </cell>
          <cell r="F65">
            <v>17195</v>
          </cell>
          <cell r="I65">
            <v>-4</v>
          </cell>
        </row>
        <row r="66">
          <cell r="E66">
            <v>4539</v>
          </cell>
          <cell r="F66">
            <v>10613</v>
          </cell>
          <cell r="I66">
            <v>-8</v>
          </cell>
        </row>
        <row r="67">
          <cell r="E67">
            <v>3931</v>
          </cell>
          <cell r="F67">
            <v>9556</v>
          </cell>
          <cell r="I67">
            <v>-20</v>
          </cell>
        </row>
        <row r="68">
          <cell r="E68">
            <v>7101</v>
          </cell>
          <cell r="F68">
            <v>18561</v>
          </cell>
          <cell r="I68">
            <v>16</v>
          </cell>
        </row>
        <row r="69">
          <cell r="E69">
            <v>19938</v>
          </cell>
          <cell r="F69">
            <v>40698</v>
          </cell>
          <cell r="I69">
            <v>-33</v>
          </cell>
        </row>
        <row r="70">
          <cell r="E70">
            <v>6292</v>
          </cell>
          <cell r="F70">
            <v>11082</v>
          </cell>
          <cell r="I70">
            <v>-24</v>
          </cell>
        </row>
        <row r="71">
          <cell r="E71">
            <v>2951</v>
          </cell>
          <cell r="F71">
            <v>6575</v>
          </cell>
          <cell r="I71">
            <v>3</v>
          </cell>
        </row>
        <row r="72">
          <cell r="E72">
            <v>10695</v>
          </cell>
          <cell r="F72">
            <v>23041</v>
          </cell>
          <cell r="I72">
            <v>-12</v>
          </cell>
        </row>
        <row r="73">
          <cell r="E73">
            <v>18331</v>
          </cell>
          <cell r="F73">
            <v>42502</v>
          </cell>
          <cell r="I73">
            <v>13</v>
          </cell>
        </row>
        <row r="74">
          <cell r="E74">
            <v>17198</v>
          </cell>
          <cell r="F74">
            <v>39492</v>
          </cell>
          <cell r="I74">
            <v>14</v>
          </cell>
        </row>
        <row r="75">
          <cell r="E75">
            <v>1133</v>
          </cell>
          <cell r="F75">
            <v>3010</v>
          </cell>
          <cell r="I75">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202" t="s">
        <v>12</v>
      </c>
      <c r="C1" s="202"/>
      <c r="D1" s="202"/>
      <c r="E1" s="202"/>
      <c r="F1" s="202"/>
      <c r="G1" s="2" t="s">
        <v>175</v>
      </c>
      <c r="H1" s="3"/>
      <c r="I1" s="1"/>
      <c r="J1" s="1"/>
    </row>
    <row r="2" spans="1:13" ht="30.75" customHeight="1">
      <c r="A2" s="1"/>
      <c r="B2" s="202"/>
      <c r="C2" s="202"/>
      <c r="D2" s="202"/>
      <c r="E2" s="202"/>
      <c r="F2" s="202"/>
      <c r="G2" s="208" t="s">
        <v>13</v>
      </c>
      <c r="H2" s="208"/>
      <c r="I2" s="208"/>
      <c r="J2" s="208"/>
    </row>
    <row r="3" spans="1:13" ht="30.75" customHeight="1">
      <c r="A3" s="1"/>
      <c r="B3" s="1"/>
      <c r="C3" s="19" t="s">
        <v>124</v>
      </c>
      <c r="D3" s="5"/>
      <c r="E3" s="5"/>
      <c r="F3" s="5"/>
      <c r="G3" s="2" t="s">
        <v>28</v>
      </c>
      <c r="H3" s="1"/>
      <c r="I3" s="1"/>
      <c r="J3" s="2"/>
    </row>
    <row r="4" spans="1:13" ht="36.75" customHeight="1">
      <c r="A4" s="209"/>
      <c r="B4" s="209"/>
      <c r="C4" s="209"/>
      <c r="D4" s="209"/>
      <c r="E4" s="209"/>
      <c r="F4" s="209"/>
      <c r="G4" s="209"/>
      <c r="H4" s="209"/>
      <c r="I4" s="210" t="s">
        <v>14</v>
      </c>
      <c r="J4" s="210"/>
    </row>
    <row r="5" spans="1:13" ht="30.75" customHeight="1" thickBot="1">
      <c r="A5" s="1"/>
      <c r="B5" s="1"/>
      <c r="C5" s="1"/>
      <c r="E5" s="6" t="s">
        <v>110</v>
      </c>
      <c r="F5" s="212">
        <v>132253</v>
      </c>
      <c r="G5" s="212"/>
      <c r="H5" s="7" t="s">
        <v>15</v>
      </c>
      <c r="I5" s="25">
        <f>F5-132327</f>
        <v>-74</v>
      </c>
      <c r="K5" s="6"/>
      <c r="L5" s="44"/>
      <c r="M5" s="43"/>
    </row>
    <row r="6" spans="1:13" ht="30.75" customHeight="1" thickBot="1">
      <c r="A6" s="1"/>
      <c r="B6" s="1"/>
      <c r="C6" s="1"/>
      <c r="E6" s="6" t="s">
        <v>104</v>
      </c>
      <c r="F6" s="203">
        <v>65824</v>
      </c>
      <c r="G6" s="203"/>
      <c r="H6" s="8" t="s">
        <v>15</v>
      </c>
      <c r="I6" s="25">
        <f>F6-65973</f>
        <v>-149</v>
      </c>
      <c r="K6" s="6"/>
      <c r="L6" s="44"/>
      <c r="M6" s="43"/>
    </row>
    <row r="7" spans="1:13" ht="30.75" customHeight="1" thickBot="1">
      <c r="A7" s="1"/>
      <c r="B7" s="1"/>
      <c r="C7" s="1"/>
      <c r="E7" s="6" t="s">
        <v>111</v>
      </c>
      <c r="F7" s="203">
        <v>66429</v>
      </c>
      <c r="G7" s="203"/>
      <c r="H7" s="8" t="s">
        <v>15</v>
      </c>
      <c r="I7" s="25">
        <f>F7-66354</f>
        <v>75</v>
      </c>
      <c r="K7" s="6"/>
      <c r="L7" s="44"/>
      <c r="M7" s="43"/>
    </row>
    <row r="8" spans="1:13" ht="30.75" customHeight="1" thickBot="1">
      <c r="A8" s="1"/>
      <c r="B8" s="1"/>
      <c r="C8" s="1"/>
      <c r="E8" s="6" t="s">
        <v>112</v>
      </c>
      <c r="F8" s="203">
        <v>60813</v>
      </c>
      <c r="G8" s="203"/>
      <c r="H8" s="8" t="s">
        <v>16</v>
      </c>
      <c r="I8" s="25">
        <f>F8-60328</f>
        <v>485</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4" t="s">
        <v>105</v>
      </c>
      <c r="B11" s="156"/>
      <c r="C11" s="168" t="s">
        <v>125</v>
      </c>
      <c r="D11" s="169"/>
      <c r="E11" s="170" t="s">
        <v>121</v>
      </c>
      <c r="F11" s="171"/>
      <c r="G11" s="26" t="s">
        <v>17</v>
      </c>
      <c r="H11" s="27"/>
      <c r="I11" s="28" t="s">
        <v>106</v>
      </c>
      <c r="J11" s="29" t="s">
        <v>107</v>
      </c>
    </row>
    <row r="12" spans="1:13" ht="30.75" customHeight="1">
      <c r="A12" s="172" t="s">
        <v>18</v>
      </c>
      <c r="B12" s="30" t="s">
        <v>1</v>
      </c>
      <c r="C12" s="175">
        <v>132253</v>
      </c>
      <c r="D12" s="176"/>
      <c r="E12" s="177">
        <v>132260</v>
      </c>
      <c r="F12" s="178"/>
      <c r="G12" s="31">
        <v>-7</v>
      </c>
      <c r="H12" s="32"/>
      <c r="I12" s="33">
        <v>537</v>
      </c>
      <c r="J12" s="34">
        <v>544</v>
      </c>
    </row>
    <row r="13" spans="1:13" ht="30.75" customHeight="1">
      <c r="A13" s="173"/>
      <c r="B13" s="35" t="s">
        <v>2</v>
      </c>
      <c r="C13" s="179">
        <v>65824</v>
      </c>
      <c r="D13" s="180"/>
      <c r="E13" s="204">
        <v>65822</v>
      </c>
      <c r="F13" s="205"/>
      <c r="G13" s="36">
        <v>2</v>
      </c>
      <c r="H13" s="32"/>
      <c r="I13" s="37">
        <v>290</v>
      </c>
      <c r="J13" s="38">
        <v>288</v>
      </c>
    </row>
    <row r="14" spans="1:13" ht="30.75" customHeight="1" thickBot="1">
      <c r="A14" s="174"/>
      <c r="B14" s="39" t="s">
        <v>3</v>
      </c>
      <c r="C14" s="206">
        <v>66429</v>
      </c>
      <c r="D14" s="207"/>
      <c r="E14" s="213">
        <v>66438</v>
      </c>
      <c r="F14" s="214"/>
      <c r="G14" s="40">
        <v>-9</v>
      </c>
      <c r="H14" s="32"/>
      <c r="I14" s="41">
        <v>247</v>
      </c>
      <c r="J14" s="42">
        <v>256</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4" t="s">
        <v>105</v>
      </c>
      <c r="B17" s="156"/>
      <c r="C17" s="168" t="s">
        <v>125</v>
      </c>
      <c r="D17" s="169"/>
      <c r="E17" s="170" t="s">
        <v>121</v>
      </c>
      <c r="F17" s="171"/>
      <c r="G17" s="26" t="s">
        <v>17</v>
      </c>
      <c r="H17" s="27"/>
      <c r="I17" s="28" t="s">
        <v>106</v>
      </c>
      <c r="J17" s="29" t="s">
        <v>107</v>
      </c>
    </row>
    <row r="18" spans="1:10" ht="30.75" customHeight="1" thickBot="1">
      <c r="A18" s="154" t="s">
        <v>5</v>
      </c>
      <c r="B18" s="156"/>
      <c r="C18" s="181">
        <v>60813</v>
      </c>
      <c r="D18" s="182"/>
      <c r="E18" s="215">
        <v>60797</v>
      </c>
      <c r="F18" s="216"/>
      <c r="G18" s="20">
        <v>16</v>
      </c>
      <c r="H18" s="21"/>
      <c r="I18" s="22">
        <v>309</v>
      </c>
      <c r="J18" s="23">
        <v>293</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4" t="s">
        <v>6</v>
      </c>
      <c r="B21" s="155"/>
      <c r="C21" s="155"/>
      <c r="D21" s="156"/>
      <c r="E21" s="154" t="s">
        <v>1</v>
      </c>
      <c r="F21" s="157"/>
      <c r="G21" s="158" t="s">
        <v>2</v>
      </c>
      <c r="H21" s="157"/>
      <c r="I21" s="158" t="s">
        <v>3</v>
      </c>
      <c r="J21" s="156"/>
    </row>
    <row r="22" spans="1:10" ht="30.75" customHeight="1">
      <c r="A22" s="136" t="s">
        <v>19</v>
      </c>
      <c r="B22" s="145" t="s">
        <v>20</v>
      </c>
      <c r="C22" s="161"/>
      <c r="D22" s="146"/>
      <c r="E22" s="147">
        <v>87</v>
      </c>
      <c r="F22" s="148"/>
      <c r="G22" s="162">
        <v>49</v>
      </c>
      <c r="H22" s="163"/>
      <c r="I22" s="162">
        <v>38</v>
      </c>
      <c r="J22" s="164"/>
    </row>
    <row r="23" spans="1:10" ht="30.75" customHeight="1" thickBot="1">
      <c r="A23" s="137"/>
      <c r="B23" s="132" t="s">
        <v>21</v>
      </c>
      <c r="C23" s="149"/>
      <c r="D23" s="133"/>
      <c r="E23" s="150">
        <v>135</v>
      </c>
      <c r="F23" s="151"/>
      <c r="G23" s="165">
        <v>73</v>
      </c>
      <c r="H23" s="166"/>
      <c r="I23" s="165">
        <v>62</v>
      </c>
      <c r="J23" s="167"/>
    </row>
    <row r="24" spans="1:10" ht="30.75" customHeight="1" thickTop="1" thickBot="1">
      <c r="A24" s="138"/>
      <c r="B24" s="139" t="s">
        <v>22</v>
      </c>
      <c r="C24" s="140"/>
      <c r="D24" s="141"/>
      <c r="E24" s="128">
        <v>-48</v>
      </c>
      <c r="F24" s="129"/>
      <c r="G24" s="159">
        <v>-24</v>
      </c>
      <c r="H24" s="160"/>
      <c r="I24" s="159">
        <v>-24</v>
      </c>
      <c r="J24" s="211"/>
    </row>
    <row r="25" spans="1:10" ht="30.75" customHeight="1">
      <c r="A25" s="136" t="s">
        <v>23</v>
      </c>
      <c r="B25" s="142" t="s">
        <v>117</v>
      </c>
      <c r="C25" s="145" t="s">
        <v>7</v>
      </c>
      <c r="D25" s="146"/>
      <c r="E25" s="147">
        <v>163</v>
      </c>
      <c r="F25" s="148"/>
      <c r="G25" s="162">
        <v>100</v>
      </c>
      <c r="H25" s="163"/>
      <c r="I25" s="162">
        <v>63</v>
      </c>
      <c r="J25" s="164"/>
    </row>
    <row r="26" spans="1:10" ht="30.75" customHeight="1">
      <c r="A26" s="137"/>
      <c r="B26" s="143"/>
      <c r="C26" s="134" t="s">
        <v>8</v>
      </c>
      <c r="D26" s="135"/>
      <c r="E26" s="152">
        <v>283</v>
      </c>
      <c r="F26" s="153"/>
      <c r="G26" s="197">
        <v>137</v>
      </c>
      <c r="H26" s="198"/>
      <c r="I26" s="197">
        <v>146</v>
      </c>
      <c r="J26" s="200"/>
    </row>
    <row r="27" spans="1:10" ht="30.75" customHeight="1" thickBot="1">
      <c r="A27" s="137"/>
      <c r="B27" s="143"/>
      <c r="C27" s="132" t="s">
        <v>9</v>
      </c>
      <c r="D27" s="133"/>
      <c r="E27" s="150">
        <v>4</v>
      </c>
      <c r="F27" s="151"/>
      <c r="G27" s="165">
        <v>4</v>
      </c>
      <c r="H27" s="166"/>
      <c r="I27" s="165">
        <v>0</v>
      </c>
      <c r="J27" s="167"/>
    </row>
    <row r="28" spans="1:10" ht="30.75" customHeight="1" thickTop="1" thickBot="1">
      <c r="A28" s="137"/>
      <c r="B28" s="144"/>
      <c r="C28" s="139" t="s">
        <v>108</v>
      </c>
      <c r="D28" s="141"/>
      <c r="E28" s="128">
        <v>450</v>
      </c>
      <c r="F28" s="129"/>
      <c r="G28" s="195">
        <v>241</v>
      </c>
      <c r="H28" s="199"/>
      <c r="I28" s="195">
        <v>209</v>
      </c>
      <c r="J28" s="196"/>
    </row>
    <row r="29" spans="1:10" ht="30.75" customHeight="1">
      <c r="A29" s="137"/>
      <c r="B29" s="142" t="s">
        <v>118</v>
      </c>
      <c r="C29" s="145" t="s">
        <v>10</v>
      </c>
      <c r="D29" s="146"/>
      <c r="E29" s="147">
        <v>167</v>
      </c>
      <c r="F29" s="148"/>
      <c r="G29" s="162">
        <v>94</v>
      </c>
      <c r="H29" s="163"/>
      <c r="I29" s="162">
        <v>73</v>
      </c>
      <c r="J29" s="164"/>
    </row>
    <row r="30" spans="1:10" ht="30.75" customHeight="1">
      <c r="A30" s="137"/>
      <c r="B30" s="143"/>
      <c r="C30" s="134" t="s">
        <v>11</v>
      </c>
      <c r="D30" s="135"/>
      <c r="E30" s="152">
        <v>236</v>
      </c>
      <c r="F30" s="153"/>
      <c r="G30" s="197">
        <v>117</v>
      </c>
      <c r="H30" s="198"/>
      <c r="I30" s="197">
        <v>119</v>
      </c>
      <c r="J30" s="200"/>
    </row>
    <row r="31" spans="1:10" ht="30.75" customHeight="1" thickBot="1">
      <c r="A31" s="137"/>
      <c r="B31" s="143"/>
      <c r="C31" s="132" t="s">
        <v>9</v>
      </c>
      <c r="D31" s="133"/>
      <c r="E31" s="150">
        <v>6</v>
      </c>
      <c r="F31" s="151"/>
      <c r="G31" s="165">
        <v>4</v>
      </c>
      <c r="H31" s="166"/>
      <c r="I31" s="165">
        <v>2</v>
      </c>
      <c r="J31" s="167"/>
    </row>
    <row r="32" spans="1:10" ht="30.75" customHeight="1" thickTop="1" thickBot="1">
      <c r="A32" s="137"/>
      <c r="B32" s="201"/>
      <c r="C32" s="130" t="s">
        <v>119</v>
      </c>
      <c r="D32" s="131"/>
      <c r="E32" s="185">
        <v>409</v>
      </c>
      <c r="F32" s="186"/>
      <c r="G32" s="187">
        <v>215</v>
      </c>
      <c r="H32" s="188"/>
      <c r="I32" s="187">
        <v>194</v>
      </c>
      <c r="J32" s="189"/>
    </row>
    <row r="33" spans="1:11" ht="30.75" customHeight="1" thickTop="1" thickBot="1">
      <c r="A33" s="138"/>
      <c r="B33" s="139" t="s">
        <v>24</v>
      </c>
      <c r="C33" s="140"/>
      <c r="D33" s="141"/>
      <c r="E33" s="128">
        <v>41</v>
      </c>
      <c r="F33" s="129"/>
      <c r="G33" s="183">
        <v>26</v>
      </c>
      <c r="H33" s="129"/>
      <c r="I33" s="190">
        <v>15</v>
      </c>
      <c r="J33" s="191"/>
    </row>
    <row r="34" spans="1:11" ht="30.75" customHeight="1" thickTop="1" thickBot="1">
      <c r="A34" s="125" t="s">
        <v>109</v>
      </c>
      <c r="B34" s="126"/>
      <c r="C34" s="126"/>
      <c r="D34" s="127"/>
      <c r="E34" s="192">
        <v>-7</v>
      </c>
      <c r="F34" s="193"/>
      <c r="G34" s="194">
        <v>2</v>
      </c>
      <c r="H34" s="193"/>
      <c r="I34" s="183">
        <v>-9</v>
      </c>
      <c r="J34" s="184"/>
    </row>
    <row r="35" spans="1:11" ht="30.75" customHeight="1">
      <c r="A35" s="14"/>
      <c r="B35" s="13"/>
      <c r="C35" s="13"/>
      <c r="D35" s="13"/>
      <c r="E35" s="13"/>
      <c r="F35" s="15"/>
      <c r="G35" s="16"/>
      <c r="H35" s="18"/>
      <c r="I35" s="16"/>
      <c r="J35" s="18"/>
    </row>
    <row r="36" spans="1:11" ht="30.75" customHeight="1">
      <c r="A36" s="2" t="s">
        <v>25</v>
      </c>
      <c r="B36" s="1"/>
      <c r="C36" s="1"/>
      <c r="D36" s="1"/>
      <c r="E36" s="1"/>
      <c r="F36" s="17">
        <v>2.1747488201535856</v>
      </c>
      <c r="G36" s="2" t="s">
        <v>15</v>
      </c>
      <c r="H36" s="1"/>
      <c r="I36" s="1"/>
      <c r="J36" s="1"/>
      <c r="K36" s="24"/>
    </row>
    <row r="37" spans="1:11" ht="30.75" customHeight="1">
      <c r="A37" s="2" t="s">
        <v>27</v>
      </c>
      <c r="B37" s="1"/>
      <c r="C37" s="1"/>
      <c r="D37" s="1"/>
      <c r="E37" s="1"/>
      <c r="F37" s="2">
        <v>7527.2054638588506</v>
      </c>
      <c r="G37" s="2" t="s">
        <v>26</v>
      </c>
      <c r="H37" s="1"/>
      <c r="I37" s="1"/>
      <c r="J37" s="1"/>
    </row>
    <row r="38" spans="1:11" ht="30.75" customHeight="1">
      <c r="A38" s="82" t="s">
        <v>122</v>
      </c>
      <c r="B38" s="83"/>
      <c r="C38" s="83"/>
      <c r="D38" s="84"/>
      <c r="E38" s="84"/>
      <c r="F38" s="83"/>
      <c r="G38" s="83"/>
      <c r="H38" s="83"/>
      <c r="I38" s="83"/>
      <c r="J38" s="83"/>
    </row>
    <row r="39" spans="1:11" ht="30.65" customHeight="1">
      <c r="A39" s="82" t="s">
        <v>123</v>
      </c>
      <c r="B39" s="83"/>
      <c r="C39" s="83"/>
      <c r="D39" s="83"/>
      <c r="E39" s="83"/>
      <c r="F39" s="83"/>
      <c r="G39" s="83"/>
      <c r="H39" s="83"/>
      <c r="I39" s="83"/>
      <c r="J39" s="83"/>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sqref="A1:XFD1048576"/>
    </sheetView>
  </sheetViews>
  <sheetFormatPr defaultColWidth="9" defaultRowHeight="13"/>
  <cols>
    <col min="1" max="1" width="24.7265625" style="89" customWidth="1"/>
    <col min="2" max="5" width="11.7265625" style="89" customWidth="1"/>
    <col min="6" max="6" width="2.7265625" style="89" customWidth="1"/>
    <col min="7" max="7" width="9.7265625" style="89" customWidth="1"/>
    <col min="8" max="16384" width="9" style="89"/>
  </cols>
  <sheetData>
    <row r="1" spans="1:7" ht="14">
      <c r="A1" s="86" t="s">
        <v>126</v>
      </c>
      <c r="B1" s="87"/>
      <c r="C1" s="87"/>
      <c r="D1" s="87"/>
      <c r="E1" s="88"/>
      <c r="F1" s="87"/>
      <c r="G1" s="87"/>
    </row>
    <row r="2" spans="1:7" ht="14.5" thickBot="1">
      <c r="A2" s="90"/>
      <c r="B2" s="91"/>
      <c r="C2" s="92"/>
      <c r="D2" s="217" t="s">
        <v>127</v>
      </c>
      <c r="E2" s="217"/>
      <c r="F2" s="217"/>
      <c r="G2" s="217"/>
    </row>
    <row r="3" spans="1:7" ht="16.5" customHeight="1" thickBot="1">
      <c r="A3" s="93" t="s">
        <v>128</v>
      </c>
      <c r="B3" s="94" t="s">
        <v>129</v>
      </c>
      <c r="C3" s="95" t="s">
        <v>130</v>
      </c>
      <c r="D3" s="96" t="s">
        <v>131</v>
      </c>
      <c r="E3" s="94" t="s">
        <v>132</v>
      </c>
      <c r="F3" s="218" t="s">
        <v>133</v>
      </c>
      <c r="G3" s="219"/>
    </row>
    <row r="4" spans="1:7" s="119" customFormat="1" ht="16.5" customHeight="1">
      <c r="A4" s="97" t="s">
        <v>134</v>
      </c>
      <c r="B4" s="98">
        <v>1372</v>
      </c>
      <c r="C4" s="98">
        <v>641</v>
      </c>
      <c r="D4" s="98">
        <v>731</v>
      </c>
      <c r="E4" s="98">
        <v>524</v>
      </c>
      <c r="F4" s="99" t="s">
        <v>176</v>
      </c>
      <c r="G4" s="100">
        <v>-1</v>
      </c>
    </row>
    <row r="5" spans="1:7" s="119" customFormat="1" ht="16.5" customHeight="1">
      <c r="A5" s="101" t="s">
        <v>135</v>
      </c>
      <c r="B5" s="102">
        <v>4838</v>
      </c>
      <c r="C5" s="102">
        <v>2364</v>
      </c>
      <c r="D5" s="102">
        <v>2474</v>
      </c>
      <c r="E5" s="102">
        <v>2816</v>
      </c>
      <c r="F5" s="103" t="s">
        <v>176</v>
      </c>
      <c r="G5" s="104">
        <v>-14</v>
      </c>
    </row>
    <row r="6" spans="1:7" s="119" customFormat="1" ht="16.5" customHeight="1">
      <c r="A6" s="101" t="s">
        <v>136</v>
      </c>
      <c r="B6" s="102">
        <v>3501</v>
      </c>
      <c r="C6" s="102">
        <v>1747</v>
      </c>
      <c r="D6" s="102">
        <v>1754</v>
      </c>
      <c r="E6" s="102">
        <v>1886</v>
      </c>
      <c r="F6" s="103" t="s">
        <v>177</v>
      </c>
      <c r="G6" s="104">
        <v>17</v>
      </c>
    </row>
    <row r="7" spans="1:7" s="119" customFormat="1" ht="16.5" customHeight="1">
      <c r="A7" s="101" t="s">
        <v>137</v>
      </c>
      <c r="B7" s="102">
        <v>3042</v>
      </c>
      <c r="C7" s="102">
        <v>1535</v>
      </c>
      <c r="D7" s="102">
        <v>1507</v>
      </c>
      <c r="E7" s="102">
        <v>1550</v>
      </c>
      <c r="F7" s="103" t="s">
        <v>177</v>
      </c>
      <c r="G7" s="104">
        <v>4</v>
      </c>
    </row>
    <row r="8" spans="1:7" s="119" customFormat="1" ht="16.5" customHeight="1">
      <c r="A8" s="101" t="s">
        <v>138</v>
      </c>
      <c r="B8" s="102">
        <v>3484</v>
      </c>
      <c r="C8" s="102">
        <v>1740</v>
      </c>
      <c r="D8" s="102">
        <v>1744</v>
      </c>
      <c r="E8" s="102">
        <v>1764</v>
      </c>
      <c r="F8" s="103" t="s">
        <v>177</v>
      </c>
      <c r="G8" s="104">
        <v>8</v>
      </c>
    </row>
    <row r="9" spans="1:7" s="119" customFormat="1" ht="16.5" customHeight="1">
      <c r="A9" s="101" t="s">
        <v>139</v>
      </c>
      <c r="B9" s="102">
        <v>4931</v>
      </c>
      <c r="C9" s="102">
        <v>2441</v>
      </c>
      <c r="D9" s="102">
        <v>2490</v>
      </c>
      <c r="E9" s="102">
        <v>2612</v>
      </c>
      <c r="F9" s="103" t="s">
        <v>177</v>
      </c>
      <c r="G9" s="104">
        <v>6</v>
      </c>
    </row>
    <row r="10" spans="1:7" s="119" customFormat="1" ht="16.5" customHeight="1">
      <c r="A10" s="101" t="s">
        <v>140</v>
      </c>
      <c r="B10" s="102">
        <v>3977</v>
      </c>
      <c r="C10" s="102">
        <v>1951</v>
      </c>
      <c r="D10" s="102">
        <v>2026</v>
      </c>
      <c r="E10" s="102">
        <v>1658</v>
      </c>
      <c r="F10" s="103" t="s">
        <v>177</v>
      </c>
      <c r="G10" s="104">
        <v>2</v>
      </c>
    </row>
    <row r="11" spans="1:7" s="119" customFormat="1" ht="16.5" customHeight="1">
      <c r="A11" s="105" t="s">
        <v>141</v>
      </c>
      <c r="B11" s="106">
        <v>23773</v>
      </c>
      <c r="C11" s="106">
        <v>11778</v>
      </c>
      <c r="D11" s="106">
        <v>11995</v>
      </c>
      <c r="E11" s="106">
        <v>12286</v>
      </c>
      <c r="F11" s="107" t="s">
        <v>177</v>
      </c>
      <c r="G11" s="108">
        <v>23</v>
      </c>
    </row>
    <row r="12" spans="1:7" s="119" customFormat="1" ht="16.5" customHeight="1">
      <c r="A12" s="101" t="s">
        <v>142</v>
      </c>
      <c r="B12" s="102">
        <v>2406</v>
      </c>
      <c r="C12" s="102">
        <v>1206</v>
      </c>
      <c r="D12" s="102">
        <v>1200</v>
      </c>
      <c r="E12" s="102">
        <v>1047</v>
      </c>
      <c r="F12" s="103" t="s">
        <v>176</v>
      </c>
      <c r="G12" s="109">
        <v>-12</v>
      </c>
    </row>
    <row r="13" spans="1:7" s="119" customFormat="1" ht="16.5" customHeight="1">
      <c r="A13" s="110" t="s">
        <v>143</v>
      </c>
      <c r="B13" s="111">
        <v>3126</v>
      </c>
      <c r="C13" s="111">
        <v>1546</v>
      </c>
      <c r="D13" s="111">
        <v>1580</v>
      </c>
      <c r="E13" s="111">
        <v>1187</v>
      </c>
      <c r="F13" s="112" t="s">
        <v>177</v>
      </c>
      <c r="G13" s="113">
        <v>8</v>
      </c>
    </row>
    <row r="14" spans="1:7" s="119" customFormat="1" ht="16.5" customHeight="1">
      <c r="A14" s="101" t="s">
        <v>144</v>
      </c>
      <c r="B14" s="102">
        <v>1314</v>
      </c>
      <c r="C14" s="102">
        <v>648</v>
      </c>
      <c r="D14" s="102">
        <v>666</v>
      </c>
      <c r="E14" s="102">
        <v>578</v>
      </c>
      <c r="F14" s="103" t="s">
        <v>177</v>
      </c>
      <c r="G14" s="104">
        <v>4</v>
      </c>
    </row>
    <row r="15" spans="1:7" s="119" customFormat="1" ht="16.5" customHeight="1">
      <c r="A15" s="101" t="s">
        <v>136</v>
      </c>
      <c r="B15" s="102">
        <v>1521</v>
      </c>
      <c r="C15" s="102">
        <v>749</v>
      </c>
      <c r="D15" s="102">
        <v>772</v>
      </c>
      <c r="E15" s="102">
        <v>688</v>
      </c>
      <c r="F15" s="103" t="s">
        <v>177</v>
      </c>
      <c r="G15" s="104">
        <v>9</v>
      </c>
    </row>
    <row r="16" spans="1:7" s="119" customFormat="1" ht="16.5" customHeight="1">
      <c r="A16" s="101" t="s">
        <v>145</v>
      </c>
      <c r="B16" s="102">
        <v>2351</v>
      </c>
      <c r="C16" s="102">
        <v>1112</v>
      </c>
      <c r="D16" s="102">
        <v>1239</v>
      </c>
      <c r="E16" s="102">
        <v>1022</v>
      </c>
      <c r="F16" s="103" t="s">
        <v>177</v>
      </c>
      <c r="G16" s="104">
        <v>1</v>
      </c>
    </row>
    <row r="17" spans="1:7" s="119" customFormat="1" ht="16.5" customHeight="1">
      <c r="A17" s="105" t="s">
        <v>146</v>
      </c>
      <c r="B17" s="106">
        <v>5186</v>
      </c>
      <c r="C17" s="106">
        <v>2509</v>
      </c>
      <c r="D17" s="106">
        <v>2677</v>
      </c>
      <c r="E17" s="106">
        <v>2288</v>
      </c>
      <c r="F17" s="107" t="s">
        <v>177</v>
      </c>
      <c r="G17" s="108">
        <v>14</v>
      </c>
    </row>
    <row r="18" spans="1:7" s="119" customFormat="1" ht="16.5" customHeight="1">
      <c r="A18" s="101" t="s">
        <v>147</v>
      </c>
      <c r="B18" s="102">
        <v>886</v>
      </c>
      <c r="C18" s="102">
        <v>436</v>
      </c>
      <c r="D18" s="102">
        <v>450</v>
      </c>
      <c r="E18" s="102">
        <v>390</v>
      </c>
      <c r="F18" s="103" t="s">
        <v>177</v>
      </c>
      <c r="G18" s="104">
        <v>4</v>
      </c>
    </row>
    <row r="19" spans="1:7" s="119" customFormat="1" ht="16.5" customHeight="1">
      <c r="A19" s="101" t="s">
        <v>136</v>
      </c>
      <c r="B19" s="102">
        <v>1512</v>
      </c>
      <c r="C19" s="102">
        <v>763</v>
      </c>
      <c r="D19" s="102">
        <v>749</v>
      </c>
      <c r="E19" s="102">
        <v>627</v>
      </c>
      <c r="F19" s="103" t="s">
        <v>176</v>
      </c>
      <c r="G19" s="104">
        <v>-6</v>
      </c>
    </row>
    <row r="20" spans="1:7" s="119" customFormat="1" ht="16.5" customHeight="1">
      <c r="A20" s="101" t="s">
        <v>145</v>
      </c>
      <c r="B20" s="102">
        <v>2195</v>
      </c>
      <c r="C20" s="102">
        <v>1111</v>
      </c>
      <c r="D20" s="102">
        <v>1084</v>
      </c>
      <c r="E20" s="102">
        <v>1099</v>
      </c>
      <c r="F20" s="103" t="s">
        <v>177</v>
      </c>
      <c r="G20" s="104">
        <v>4</v>
      </c>
    </row>
    <row r="21" spans="1:7" s="119" customFormat="1" ht="16.5" customHeight="1">
      <c r="A21" s="101" t="s">
        <v>138</v>
      </c>
      <c r="B21" s="102">
        <v>1866</v>
      </c>
      <c r="C21" s="102">
        <v>928</v>
      </c>
      <c r="D21" s="102">
        <v>938</v>
      </c>
      <c r="E21" s="102">
        <v>965</v>
      </c>
      <c r="F21" s="103" t="s">
        <v>177</v>
      </c>
      <c r="G21" s="104">
        <v>1</v>
      </c>
    </row>
    <row r="22" spans="1:7" s="119" customFormat="1" ht="16.5" customHeight="1">
      <c r="A22" s="101" t="s">
        <v>139</v>
      </c>
      <c r="B22" s="102">
        <v>821</v>
      </c>
      <c r="C22" s="102">
        <v>408</v>
      </c>
      <c r="D22" s="102">
        <v>413</v>
      </c>
      <c r="E22" s="102">
        <v>375</v>
      </c>
      <c r="F22" s="103" t="s">
        <v>176</v>
      </c>
      <c r="G22" s="104">
        <v>-7</v>
      </c>
    </row>
    <row r="23" spans="1:7" s="119" customFormat="1" ht="16.5" customHeight="1">
      <c r="A23" s="101" t="s">
        <v>140</v>
      </c>
      <c r="B23" s="102">
        <v>1298</v>
      </c>
      <c r="C23" s="102">
        <v>651</v>
      </c>
      <c r="D23" s="102">
        <v>647</v>
      </c>
      <c r="E23" s="102">
        <v>578</v>
      </c>
      <c r="F23" s="103" t="s">
        <v>177</v>
      </c>
      <c r="G23" s="104">
        <v>2</v>
      </c>
    </row>
    <row r="24" spans="1:7" s="119" customFormat="1" ht="16.5" customHeight="1">
      <c r="A24" s="105" t="s">
        <v>148</v>
      </c>
      <c r="B24" s="106">
        <v>8578</v>
      </c>
      <c r="C24" s="106">
        <v>4297</v>
      </c>
      <c r="D24" s="106">
        <v>4281</v>
      </c>
      <c r="E24" s="106">
        <v>4034</v>
      </c>
      <c r="F24" s="107" t="s">
        <v>176</v>
      </c>
      <c r="G24" s="108">
        <v>-2</v>
      </c>
    </row>
    <row r="25" spans="1:7" s="119" customFormat="1" ht="16.5" customHeight="1">
      <c r="A25" s="110" t="s">
        <v>149</v>
      </c>
      <c r="B25" s="111">
        <v>865</v>
      </c>
      <c r="C25" s="111">
        <v>449</v>
      </c>
      <c r="D25" s="111">
        <v>416</v>
      </c>
      <c r="E25" s="111">
        <v>414</v>
      </c>
      <c r="F25" s="112" t="s">
        <v>177</v>
      </c>
      <c r="G25" s="113">
        <v>3</v>
      </c>
    </row>
    <row r="26" spans="1:7" s="119" customFormat="1" ht="16.5" customHeight="1">
      <c r="A26" s="101" t="s">
        <v>150</v>
      </c>
      <c r="B26" s="114">
        <v>3041</v>
      </c>
      <c r="C26" s="114">
        <v>1501</v>
      </c>
      <c r="D26" s="114">
        <v>1540</v>
      </c>
      <c r="E26" s="114">
        <v>1269</v>
      </c>
      <c r="F26" s="103" t="s">
        <v>177</v>
      </c>
      <c r="G26" s="104">
        <v>5</v>
      </c>
    </row>
    <row r="27" spans="1:7" s="119" customFormat="1" ht="16.5" customHeight="1">
      <c r="A27" s="101" t="s">
        <v>136</v>
      </c>
      <c r="B27" s="114">
        <v>0</v>
      </c>
      <c r="C27" s="114">
        <v>0</v>
      </c>
      <c r="D27" s="114">
        <v>0</v>
      </c>
      <c r="E27" s="114">
        <v>0</v>
      </c>
      <c r="F27" s="103" t="s">
        <v>177</v>
      </c>
      <c r="G27" s="104">
        <v>0</v>
      </c>
    </row>
    <row r="28" spans="1:7" s="119" customFormat="1" ht="16.5" customHeight="1">
      <c r="A28" s="105" t="s">
        <v>151</v>
      </c>
      <c r="B28" s="106">
        <v>3041</v>
      </c>
      <c r="C28" s="106">
        <v>1501</v>
      </c>
      <c r="D28" s="106">
        <v>1540</v>
      </c>
      <c r="E28" s="106">
        <v>1269</v>
      </c>
      <c r="F28" s="107" t="s">
        <v>177</v>
      </c>
      <c r="G28" s="108">
        <v>5</v>
      </c>
    </row>
    <row r="29" spans="1:7" s="119" customFormat="1" ht="16.5" customHeight="1">
      <c r="A29" s="101" t="s">
        <v>152</v>
      </c>
      <c r="B29" s="102">
        <v>1694</v>
      </c>
      <c r="C29" s="102">
        <v>859</v>
      </c>
      <c r="D29" s="102">
        <v>835</v>
      </c>
      <c r="E29" s="102">
        <v>776</v>
      </c>
      <c r="F29" s="103" t="s">
        <v>176</v>
      </c>
      <c r="G29" s="104">
        <v>-2</v>
      </c>
    </row>
    <row r="30" spans="1:7" s="119" customFormat="1" ht="16.5" customHeight="1">
      <c r="A30" s="101" t="s">
        <v>136</v>
      </c>
      <c r="B30" s="102">
        <v>3228</v>
      </c>
      <c r="C30" s="102">
        <v>1644</v>
      </c>
      <c r="D30" s="102">
        <v>1584</v>
      </c>
      <c r="E30" s="102">
        <v>1374</v>
      </c>
      <c r="F30" s="103" t="s">
        <v>176</v>
      </c>
      <c r="G30" s="104">
        <v>-11</v>
      </c>
    </row>
    <row r="31" spans="1:7" s="119" customFormat="1" ht="16.5" customHeight="1">
      <c r="A31" s="105" t="s">
        <v>153</v>
      </c>
      <c r="B31" s="106">
        <v>4922</v>
      </c>
      <c r="C31" s="106">
        <v>2503</v>
      </c>
      <c r="D31" s="106">
        <v>2419</v>
      </c>
      <c r="E31" s="106">
        <v>2150</v>
      </c>
      <c r="F31" s="107" t="s">
        <v>176</v>
      </c>
      <c r="G31" s="108">
        <v>-13</v>
      </c>
    </row>
    <row r="32" spans="1:7" s="119" customFormat="1" ht="16.5" customHeight="1">
      <c r="A32" s="101" t="s">
        <v>154</v>
      </c>
      <c r="B32" s="102">
        <v>3252</v>
      </c>
      <c r="C32" s="102">
        <v>1593</v>
      </c>
      <c r="D32" s="102">
        <v>1659</v>
      </c>
      <c r="E32" s="102">
        <v>1281</v>
      </c>
      <c r="F32" s="103" t="s">
        <v>176</v>
      </c>
      <c r="G32" s="104">
        <v>-2</v>
      </c>
    </row>
    <row r="33" spans="1:7" s="119" customFormat="1" ht="16.5" customHeight="1">
      <c r="A33" s="101" t="s">
        <v>136</v>
      </c>
      <c r="B33" s="102">
        <v>2484</v>
      </c>
      <c r="C33" s="102">
        <v>1201</v>
      </c>
      <c r="D33" s="102">
        <v>1283</v>
      </c>
      <c r="E33" s="102">
        <v>969</v>
      </c>
      <c r="F33" s="103" t="s">
        <v>177</v>
      </c>
      <c r="G33" s="104">
        <v>1</v>
      </c>
    </row>
    <row r="34" spans="1:7" s="119" customFormat="1" ht="16.5" customHeight="1">
      <c r="A34" s="105" t="s">
        <v>155</v>
      </c>
      <c r="B34" s="106">
        <v>5736</v>
      </c>
      <c r="C34" s="106">
        <v>2794</v>
      </c>
      <c r="D34" s="106">
        <v>2942</v>
      </c>
      <c r="E34" s="106">
        <v>2250</v>
      </c>
      <c r="F34" s="107" t="s">
        <v>176</v>
      </c>
      <c r="G34" s="108">
        <v>-1</v>
      </c>
    </row>
    <row r="35" spans="1:7" s="119" customFormat="1" ht="16.5" customHeight="1">
      <c r="A35" s="101" t="s">
        <v>156</v>
      </c>
      <c r="B35" s="102">
        <v>3580</v>
      </c>
      <c r="C35" s="102">
        <v>1728</v>
      </c>
      <c r="D35" s="102">
        <v>1852</v>
      </c>
      <c r="E35" s="102">
        <v>1864</v>
      </c>
      <c r="F35" s="103" t="s">
        <v>177</v>
      </c>
      <c r="G35" s="104">
        <v>12</v>
      </c>
    </row>
    <row r="36" spans="1:7" s="119" customFormat="1" ht="16.5" customHeight="1">
      <c r="A36" s="101" t="s">
        <v>136</v>
      </c>
      <c r="B36" s="102">
        <v>3732</v>
      </c>
      <c r="C36" s="102">
        <v>1852</v>
      </c>
      <c r="D36" s="102">
        <v>1880</v>
      </c>
      <c r="E36" s="102">
        <v>1632</v>
      </c>
      <c r="F36" s="103" t="s">
        <v>177</v>
      </c>
      <c r="G36" s="104">
        <v>17</v>
      </c>
    </row>
    <row r="37" spans="1:7" s="119" customFormat="1" ht="16.5" customHeight="1">
      <c r="A37" s="101" t="s">
        <v>145</v>
      </c>
      <c r="B37" s="102">
        <v>3296</v>
      </c>
      <c r="C37" s="102">
        <v>1645</v>
      </c>
      <c r="D37" s="102">
        <v>1651</v>
      </c>
      <c r="E37" s="102">
        <v>1615</v>
      </c>
      <c r="F37" s="103" t="s">
        <v>176</v>
      </c>
      <c r="G37" s="104">
        <v>-13</v>
      </c>
    </row>
    <row r="38" spans="1:7" s="119" customFormat="1" ht="16.5" customHeight="1">
      <c r="A38" s="101" t="s">
        <v>138</v>
      </c>
      <c r="B38" s="102">
        <v>1173</v>
      </c>
      <c r="C38" s="102">
        <v>603</v>
      </c>
      <c r="D38" s="102">
        <v>570</v>
      </c>
      <c r="E38" s="102">
        <v>699</v>
      </c>
      <c r="F38" s="103" t="s">
        <v>176</v>
      </c>
      <c r="G38" s="104">
        <v>-1</v>
      </c>
    </row>
    <row r="39" spans="1:7" s="119" customFormat="1" ht="16.5" customHeight="1" thickBot="1">
      <c r="A39" s="115" t="s">
        <v>157</v>
      </c>
      <c r="B39" s="116">
        <v>11781</v>
      </c>
      <c r="C39" s="116">
        <v>5828</v>
      </c>
      <c r="D39" s="116">
        <v>5953</v>
      </c>
      <c r="E39" s="116">
        <v>5810</v>
      </c>
      <c r="F39" s="91" t="s">
        <v>177</v>
      </c>
      <c r="G39" s="117">
        <v>15</v>
      </c>
    </row>
    <row r="40" spans="1:7" s="119" customFormat="1" ht="16.5" customHeight="1" thickBot="1">
      <c r="A40" s="93" t="s">
        <v>128</v>
      </c>
      <c r="B40" s="94" t="s">
        <v>129</v>
      </c>
      <c r="C40" s="95" t="s">
        <v>130</v>
      </c>
      <c r="D40" s="94" t="s">
        <v>131</v>
      </c>
      <c r="E40" s="94" t="s">
        <v>132</v>
      </c>
      <c r="F40" s="218" t="s">
        <v>133</v>
      </c>
      <c r="G40" s="219"/>
    </row>
    <row r="41" spans="1:7" s="119" customFormat="1" ht="16.5" customHeight="1">
      <c r="A41" s="118" t="s">
        <v>158</v>
      </c>
      <c r="B41" s="102">
        <v>241</v>
      </c>
      <c r="C41" s="228">
        <v>122</v>
      </c>
      <c r="D41" s="102">
        <v>119</v>
      </c>
      <c r="E41" s="102">
        <v>107</v>
      </c>
      <c r="F41" s="103" t="s">
        <v>177</v>
      </c>
      <c r="G41" s="104">
        <v>4</v>
      </c>
    </row>
    <row r="42" spans="1:7" s="119" customFormat="1" ht="16.5" customHeight="1">
      <c r="A42" s="101" t="s">
        <v>136</v>
      </c>
      <c r="B42" s="102">
        <v>3611</v>
      </c>
      <c r="C42" s="228">
        <v>1717</v>
      </c>
      <c r="D42" s="102">
        <v>1894</v>
      </c>
      <c r="E42" s="102">
        <v>1884</v>
      </c>
      <c r="F42" s="103" t="s">
        <v>177</v>
      </c>
      <c r="G42" s="104">
        <v>1</v>
      </c>
    </row>
    <row r="43" spans="1:7" s="119" customFormat="1" ht="16.5" customHeight="1">
      <c r="A43" s="101" t="s">
        <v>145</v>
      </c>
      <c r="B43" s="102">
        <v>3045</v>
      </c>
      <c r="C43" s="228">
        <v>1470</v>
      </c>
      <c r="D43" s="102">
        <v>1575</v>
      </c>
      <c r="E43" s="102">
        <v>1509</v>
      </c>
      <c r="F43" s="103" t="s">
        <v>176</v>
      </c>
      <c r="G43" s="104">
        <v>-16</v>
      </c>
    </row>
    <row r="44" spans="1:7" s="119" customFormat="1" ht="16.5" customHeight="1">
      <c r="A44" s="101" t="s">
        <v>138</v>
      </c>
      <c r="B44" s="102">
        <v>3614</v>
      </c>
      <c r="C44" s="228">
        <v>1787</v>
      </c>
      <c r="D44" s="102">
        <v>1827</v>
      </c>
      <c r="E44" s="102">
        <v>1650</v>
      </c>
      <c r="F44" s="103" t="s">
        <v>176</v>
      </c>
      <c r="G44" s="104">
        <v>-1</v>
      </c>
    </row>
    <row r="45" spans="1:7" s="119" customFormat="1" ht="16.5" customHeight="1">
      <c r="A45" s="105" t="s">
        <v>159</v>
      </c>
      <c r="B45" s="106">
        <v>10511</v>
      </c>
      <c r="C45" s="106">
        <v>5096</v>
      </c>
      <c r="D45" s="106">
        <v>5415</v>
      </c>
      <c r="E45" s="106">
        <v>5150</v>
      </c>
      <c r="F45" s="107" t="s">
        <v>176</v>
      </c>
      <c r="G45" s="108">
        <v>-12</v>
      </c>
    </row>
    <row r="46" spans="1:7" s="119" customFormat="1" ht="16.5" customHeight="1">
      <c r="A46" s="118" t="s">
        <v>160</v>
      </c>
      <c r="B46" s="102">
        <v>831</v>
      </c>
      <c r="C46" s="228">
        <v>415</v>
      </c>
      <c r="D46" s="102">
        <v>416</v>
      </c>
      <c r="E46" s="102">
        <v>404</v>
      </c>
      <c r="F46" s="103" t="s">
        <v>176</v>
      </c>
      <c r="G46" s="104">
        <v>-3</v>
      </c>
    </row>
    <row r="47" spans="1:7" s="119" customFormat="1" ht="16.5" customHeight="1">
      <c r="A47" s="101" t="s">
        <v>136</v>
      </c>
      <c r="B47" s="102">
        <v>1912</v>
      </c>
      <c r="C47" s="228">
        <v>964</v>
      </c>
      <c r="D47" s="102">
        <v>948</v>
      </c>
      <c r="E47" s="102">
        <v>781</v>
      </c>
      <c r="F47" s="103" t="s">
        <v>176</v>
      </c>
      <c r="G47" s="104">
        <v>-2</v>
      </c>
    </row>
    <row r="48" spans="1:7" s="119" customFormat="1" ht="16.5" customHeight="1">
      <c r="A48" s="101" t="s">
        <v>145</v>
      </c>
      <c r="B48" s="102">
        <v>1869</v>
      </c>
      <c r="C48" s="228">
        <v>947</v>
      </c>
      <c r="D48" s="102">
        <v>922</v>
      </c>
      <c r="E48" s="102">
        <v>934</v>
      </c>
      <c r="F48" s="103" t="s">
        <v>176</v>
      </c>
      <c r="G48" s="104">
        <v>-4</v>
      </c>
    </row>
    <row r="49" spans="1:7" s="119" customFormat="1" ht="16.5" customHeight="1">
      <c r="A49" s="101" t="s">
        <v>138</v>
      </c>
      <c r="B49" s="102">
        <v>1211</v>
      </c>
      <c r="C49" s="228">
        <v>610</v>
      </c>
      <c r="D49" s="102">
        <v>601</v>
      </c>
      <c r="E49" s="102">
        <v>565</v>
      </c>
      <c r="F49" s="103" t="s">
        <v>177</v>
      </c>
      <c r="G49" s="104">
        <v>6</v>
      </c>
    </row>
    <row r="50" spans="1:7" s="119" customFormat="1" ht="16.5" customHeight="1">
      <c r="A50" s="101" t="s">
        <v>139</v>
      </c>
      <c r="B50" s="102">
        <v>2243</v>
      </c>
      <c r="C50" s="228">
        <v>1129</v>
      </c>
      <c r="D50" s="102">
        <v>1114</v>
      </c>
      <c r="E50" s="102">
        <v>1085</v>
      </c>
      <c r="F50" s="103" t="s">
        <v>176</v>
      </c>
      <c r="G50" s="104">
        <v>-7</v>
      </c>
    </row>
    <row r="51" spans="1:7" s="119" customFormat="1" ht="16.5" customHeight="1">
      <c r="A51" s="105" t="s">
        <v>161</v>
      </c>
      <c r="B51" s="106">
        <v>8066</v>
      </c>
      <c r="C51" s="106">
        <v>4065</v>
      </c>
      <c r="D51" s="106">
        <v>4001</v>
      </c>
      <c r="E51" s="106">
        <v>3769</v>
      </c>
      <c r="F51" s="229" t="s">
        <v>176</v>
      </c>
      <c r="G51" s="108">
        <v>-10</v>
      </c>
    </row>
    <row r="52" spans="1:7" s="119" customFormat="1" ht="16.5" customHeight="1">
      <c r="A52" s="101" t="s">
        <v>162</v>
      </c>
      <c r="B52" s="102">
        <v>3788</v>
      </c>
      <c r="C52" s="102">
        <v>1906</v>
      </c>
      <c r="D52" s="102">
        <v>1882</v>
      </c>
      <c r="E52" s="102">
        <v>1679</v>
      </c>
      <c r="F52" s="103" t="s">
        <v>176</v>
      </c>
      <c r="G52" s="104">
        <v>-2</v>
      </c>
    </row>
    <row r="53" spans="1:7" s="119" customFormat="1" ht="16.5" customHeight="1">
      <c r="A53" s="101" t="s">
        <v>136</v>
      </c>
      <c r="B53" s="102">
        <v>3346</v>
      </c>
      <c r="C53" s="102">
        <v>1669</v>
      </c>
      <c r="D53" s="102">
        <v>1677</v>
      </c>
      <c r="E53" s="102">
        <v>1396</v>
      </c>
      <c r="F53" s="103" t="s">
        <v>177</v>
      </c>
      <c r="G53" s="104">
        <v>1</v>
      </c>
    </row>
    <row r="54" spans="1:7" s="119" customFormat="1" ht="16.5" customHeight="1">
      <c r="A54" s="101" t="s">
        <v>145</v>
      </c>
      <c r="B54" s="102">
        <v>3681</v>
      </c>
      <c r="C54" s="102">
        <v>1893</v>
      </c>
      <c r="D54" s="102">
        <v>1788</v>
      </c>
      <c r="E54" s="102">
        <v>1552</v>
      </c>
      <c r="F54" s="103" t="s">
        <v>176</v>
      </c>
      <c r="G54" s="104">
        <v>-11</v>
      </c>
    </row>
    <row r="55" spans="1:7" s="119" customFormat="1" ht="16.5" customHeight="1">
      <c r="A55" s="101" t="s">
        <v>138</v>
      </c>
      <c r="B55" s="102">
        <v>962</v>
      </c>
      <c r="C55" s="102">
        <v>476</v>
      </c>
      <c r="D55" s="102">
        <v>486</v>
      </c>
      <c r="E55" s="102">
        <v>425</v>
      </c>
      <c r="F55" s="103" t="s">
        <v>176</v>
      </c>
      <c r="G55" s="104">
        <v>-1</v>
      </c>
    </row>
    <row r="56" spans="1:7" s="119" customFormat="1" ht="16.5" customHeight="1">
      <c r="A56" s="101" t="s">
        <v>139</v>
      </c>
      <c r="B56" s="102">
        <v>3559</v>
      </c>
      <c r="C56" s="102">
        <v>1772</v>
      </c>
      <c r="D56" s="102">
        <v>1787</v>
      </c>
      <c r="E56" s="102">
        <v>1650</v>
      </c>
      <c r="F56" s="103" t="s">
        <v>177</v>
      </c>
      <c r="G56" s="104">
        <v>6</v>
      </c>
    </row>
    <row r="57" spans="1:7" s="119" customFormat="1" ht="16.5" customHeight="1">
      <c r="A57" s="105" t="s">
        <v>163</v>
      </c>
      <c r="B57" s="106">
        <v>15336</v>
      </c>
      <c r="C57" s="106">
        <v>7716</v>
      </c>
      <c r="D57" s="106">
        <v>7620</v>
      </c>
      <c r="E57" s="106">
        <v>6702</v>
      </c>
      <c r="F57" s="107" t="s">
        <v>176</v>
      </c>
      <c r="G57" s="108">
        <v>-7</v>
      </c>
    </row>
    <row r="58" spans="1:7" s="119" customFormat="1" ht="16.5" customHeight="1">
      <c r="A58" s="101" t="s">
        <v>164</v>
      </c>
      <c r="B58" s="102">
        <v>1474</v>
      </c>
      <c r="C58" s="102">
        <v>754</v>
      </c>
      <c r="D58" s="102">
        <v>720</v>
      </c>
      <c r="E58" s="102">
        <v>618</v>
      </c>
      <c r="F58" s="103" t="s">
        <v>177</v>
      </c>
      <c r="G58" s="104">
        <v>2</v>
      </c>
    </row>
    <row r="59" spans="1:7" s="119" customFormat="1" ht="16.5" customHeight="1">
      <c r="A59" s="101" t="s">
        <v>136</v>
      </c>
      <c r="B59" s="102">
        <v>1542</v>
      </c>
      <c r="C59" s="102">
        <v>792</v>
      </c>
      <c r="D59" s="102">
        <v>750</v>
      </c>
      <c r="E59" s="102">
        <v>678</v>
      </c>
      <c r="F59" s="103" t="s">
        <v>176</v>
      </c>
      <c r="G59" s="104">
        <v>-9</v>
      </c>
    </row>
    <row r="60" spans="1:7" s="119" customFormat="1" ht="16.5" customHeight="1">
      <c r="A60" s="101" t="s">
        <v>145</v>
      </c>
      <c r="B60" s="102">
        <v>1711</v>
      </c>
      <c r="C60" s="102">
        <v>853</v>
      </c>
      <c r="D60" s="102">
        <v>858</v>
      </c>
      <c r="E60" s="102">
        <v>807</v>
      </c>
      <c r="F60" s="103" t="s">
        <v>177</v>
      </c>
      <c r="G60" s="104">
        <v>5</v>
      </c>
    </row>
    <row r="61" spans="1:7" s="119" customFormat="1" ht="16.5" customHeight="1">
      <c r="A61" s="101" t="s">
        <v>138</v>
      </c>
      <c r="B61" s="102">
        <v>2085</v>
      </c>
      <c r="C61" s="102">
        <v>1021</v>
      </c>
      <c r="D61" s="102">
        <v>1064</v>
      </c>
      <c r="E61" s="102">
        <v>876</v>
      </c>
      <c r="F61" s="103" t="s">
        <v>177</v>
      </c>
      <c r="G61" s="104">
        <v>5</v>
      </c>
    </row>
    <row r="62" spans="1:7" s="119" customFormat="1" ht="16.5" customHeight="1">
      <c r="A62" s="101" t="s">
        <v>139</v>
      </c>
      <c r="B62" s="102">
        <v>1688</v>
      </c>
      <c r="C62" s="102">
        <v>814</v>
      </c>
      <c r="D62" s="102">
        <v>874</v>
      </c>
      <c r="E62" s="102">
        <v>795</v>
      </c>
      <c r="F62" s="103" t="s">
        <v>176</v>
      </c>
      <c r="G62" s="104">
        <v>-7</v>
      </c>
    </row>
    <row r="63" spans="1:7" s="119" customFormat="1" ht="16.5" customHeight="1">
      <c r="A63" s="105" t="s">
        <v>165</v>
      </c>
      <c r="B63" s="106">
        <v>8500</v>
      </c>
      <c r="C63" s="106">
        <v>4234</v>
      </c>
      <c r="D63" s="106">
        <v>4266</v>
      </c>
      <c r="E63" s="106">
        <v>3774</v>
      </c>
      <c r="F63" s="107" t="s">
        <v>176</v>
      </c>
      <c r="G63" s="108">
        <v>-4</v>
      </c>
    </row>
    <row r="64" spans="1:7" s="119" customFormat="1" ht="16.5" customHeight="1">
      <c r="A64" s="101" t="s">
        <v>166</v>
      </c>
      <c r="B64" s="102">
        <v>1350</v>
      </c>
      <c r="C64" s="102">
        <v>677</v>
      </c>
      <c r="D64" s="102">
        <v>673</v>
      </c>
      <c r="E64" s="102">
        <v>683</v>
      </c>
      <c r="F64" s="103" t="s">
        <v>177</v>
      </c>
      <c r="G64" s="104">
        <v>10</v>
      </c>
    </row>
    <row r="65" spans="1:7" s="119" customFormat="1" ht="16.5" customHeight="1">
      <c r="A65" s="101" t="s">
        <v>136</v>
      </c>
      <c r="B65" s="102">
        <v>450</v>
      </c>
      <c r="C65" s="102">
        <v>219</v>
      </c>
      <c r="D65" s="102">
        <v>231</v>
      </c>
      <c r="E65" s="102">
        <v>257</v>
      </c>
      <c r="F65" s="103" t="s">
        <v>177</v>
      </c>
      <c r="G65" s="104">
        <v>2</v>
      </c>
    </row>
    <row r="66" spans="1:7" s="119" customFormat="1" ht="16.5" customHeight="1">
      <c r="A66" s="101" t="s">
        <v>145</v>
      </c>
      <c r="B66" s="102">
        <v>413</v>
      </c>
      <c r="C66" s="102">
        <v>218</v>
      </c>
      <c r="D66" s="102">
        <v>195</v>
      </c>
      <c r="E66" s="102">
        <v>223</v>
      </c>
      <c r="F66" s="103" t="s">
        <v>177</v>
      </c>
      <c r="G66" s="104">
        <v>0</v>
      </c>
    </row>
    <row r="67" spans="1:7" s="119" customFormat="1" ht="16.5" customHeight="1">
      <c r="A67" s="105" t="s">
        <v>167</v>
      </c>
      <c r="B67" s="106">
        <v>2213</v>
      </c>
      <c r="C67" s="106">
        <v>1114</v>
      </c>
      <c r="D67" s="106">
        <v>1099</v>
      </c>
      <c r="E67" s="106">
        <v>1163</v>
      </c>
      <c r="F67" s="107" t="s">
        <v>177</v>
      </c>
      <c r="G67" s="108">
        <v>12</v>
      </c>
    </row>
    <row r="68" spans="1:7" s="119" customFormat="1" ht="16.5" customHeight="1">
      <c r="A68" s="101" t="s">
        <v>168</v>
      </c>
      <c r="B68" s="102">
        <v>1221</v>
      </c>
      <c r="C68" s="102">
        <v>622</v>
      </c>
      <c r="D68" s="102">
        <v>599</v>
      </c>
      <c r="E68" s="102">
        <v>457</v>
      </c>
      <c r="F68" s="103" t="s">
        <v>177</v>
      </c>
      <c r="G68" s="104">
        <v>7</v>
      </c>
    </row>
    <row r="69" spans="1:7" s="119" customFormat="1" ht="16.5" customHeight="1">
      <c r="A69" s="101" t="s">
        <v>136</v>
      </c>
      <c r="B69" s="102">
        <v>812</v>
      </c>
      <c r="C69" s="102">
        <v>400</v>
      </c>
      <c r="D69" s="102">
        <v>412</v>
      </c>
      <c r="E69" s="102">
        <v>316</v>
      </c>
      <c r="F69" s="103" t="s">
        <v>176</v>
      </c>
      <c r="G69" s="104">
        <v>-3</v>
      </c>
    </row>
    <row r="70" spans="1:7" s="119" customFormat="1" ht="16.5" customHeight="1">
      <c r="A70" s="101" t="s">
        <v>145</v>
      </c>
      <c r="B70" s="102">
        <v>809</v>
      </c>
      <c r="C70" s="102">
        <v>405</v>
      </c>
      <c r="D70" s="102">
        <v>404</v>
      </c>
      <c r="E70" s="102">
        <v>378</v>
      </c>
      <c r="F70" s="103" t="s">
        <v>176</v>
      </c>
      <c r="G70" s="104">
        <v>-2</v>
      </c>
    </row>
    <row r="71" spans="1:7" s="119" customFormat="1" ht="16.5" customHeight="1">
      <c r="A71" s="101" t="s">
        <v>138</v>
      </c>
      <c r="B71" s="102">
        <v>2225</v>
      </c>
      <c r="C71" s="102">
        <v>1112</v>
      </c>
      <c r="D71" s="102">
        <v>1113</v>
      </c>
      <c r="E71" s="102">
        <v>972</v>
      </c>
      <c r="F71" s="103" t="s">
        <v>177</v>
      </c>
      <c r="G71" s="104">
        <v>1</v>
      </c>
    </row>
    <row r="72" spans="1:7" s="119" customFormat="1" ht="16.5" customHeight="1">
      <c r="A72" s="101" t="s">
        <v>139</v>
      </c>
      <c r="B72" s="102">
        <v>1170</v>
      </c>
      <c r="C72" s="102">
        <v>592</v>
      </c>
      <c r="D72" s="102">
        <v>578</v>
      </c>
      <c r="E72" s="102">
        <v>515</v>
      </c>
      <c r="F72" s="103" t="s">
        <v>177</v>
      </c>
      <c r="G72" s="104">
        <v>3</v>
      </c>
    </row>
    <row r="73" spans="1:7" s="119" customFormat="1" ht="16.5" customHeight="1">
      <c r="A73" s="101" t="s">
        <v>140</v>
      </c>
      <c r="B73" s="102">
        <v>1634</v>
      </c>
      <c r="C73" s="102">
        <v>816</v>
      </c>
      <c r="D73" s="102">
        <v>818</v>
      </c>
      <c r="E73" s="102">
        <v>718</v>
      </c>
      <c r="F73" s="103" t="s">
        <v>177</v>
      </c>
      <c r="G73" s="104">
        <v>0</v>
      </c>
    </row>
    <row r="74" spans="1:7" s="119" customFormat="1" ht="16.5" customHeight="1">
      <c r="A74" s="105" t="s">
        <v>169</v>
      </c>
      <c r="B74" s="106">
        <v>7871</v>
      </c>
      <c r="C74" s="106">
        <v>3947</v>
      </c>
      <c r="D74" s="106">
        <v>3924</v>
      </c>
      <c r="E74" s="106">
        <v>3356</v>
      </c>
      <c r="F74" s="107" t="s">
        <v>177</v>
      </c>
      <c r="G74" s="108">
        <v>6</v>
      </c>
    </row>
    <row r="75" spans="1:7" s="119" customFormat="1" ht="16.5" customHeight="1">
      <c r="A75" s="101" t="s">
        <v>170</v>
      </c>
      <c r="B75" s="102">
        <v>1655</v>
      </c>
      <c r="C75" s="102">
        <v>829</v>
      </c>
      <c r="D75" s="102">
        <v>826</v>
      </c>
      <c r="E75" s="102">
        <v>680</v>
      </c>
      <c r="F75" s="103" t="s">
        <v>176</v>
      </c>
      <c r="G75" s="104">
        <v>-4</v>
      </c>
    </row>
    <row r="76" spans="1:7" s="119" customFormat="1" ht="16.5" customHeight="1">
      <c r="A76" s="101" t="s">
        <v>136</v>
      </c>
      <c r="B76" s="102">
        <v>969</v>
      </c>
      <c r="C76" s="102">
        <v>482</v>
      </c>
      <c r="D76" s="102">
        <v>487</v>
      </c>
      <c r="E76" s="102">
        <v>402</v>
      </c>
      <c r="F76" s="103" t="s">
        <v>177</v>
      </c>
      <c r="G76" s="104">
        <v>2</v>
      </c>
    </row>
    <row r="77" spans="1:7" s="119" customFormat="1" ht="16.5" customHeight="1">
      <c r="A77" s="101" t="s">
        <v>145</v>
      </c>
      <c r="B77" s="102">
        <v>1455</v>
      </c>
      <c r="C77" s="102">
        <v>737</v>
      </c>
      <c r="D77" s="102">
        <v>718</v>
      </c>
      <c r="E77" s="102">
        <v>579</v>
      </c>
      <c r="F77" s="103" t="s">
        <v>176</v>
      </c>
      <c r="G77" s="104">
        <v>-7</v>
      </c>
    </row>
    <row r="78" spans="1:7" s="119" customFormat="1" ht="16.5" customHeight="1">
      <c r="A78" s="101" t="s">
        <v>138</v>
      </c>
      <c r="B78" s="102">
        <v>1160</v>
      </c>
      <c r="C78" s="102">
        <v>602</v>
      </c>
      <c r="D78" s="102">
        <v>558</v>
      </c>
      <c r="E78" s="102">
        <v>461</v>
      </c>
      <c r="F78" s="103" t="s">
        <v>176</v>
      </c>
      <c r="G78" s="104">
        <v>-9</v>
      </c>
    </row>
    <row r="79" spans="1:7" s="119" customFormat="1" ht="16.5" customHeight="1">
      <c r="A79" s="101" t="s">
        <v>139</v>
      </c>
      <c r="B79" s="102">
        <v>1300</v>
      </c>
      <c r="C79" s="102">
        <v>650</v>
      </c>
      <c r="D79" s="102">
        <v>650</v>
      </c>
      <c r="E79" s="102">
        <v>561</v>
      </c>
      <c r="F79" s="103" t="s">
        <v>176</v>
      </c>
      <c r="G79" s="104">
        <v>-3</v>
      </c>
    </row>
    <row r="80" spans="1:7" s="119" customFormat="1" ht="16.5" customHeight="1">
      <c r="A80" s="101" t="s">
        <v>140</v>
      </c>
      <c r="B80" s="102">
        <v>253</v>
      </c>
      <c r="C80" s="102">
        <v>124</v>
      </c>
      <c r="D80" s="102">
        <v>129</v>
      </c>
      <c r="E80" s="102">
        <v>80</v>
      </c>
      <c r="F80" s="103" t="s">
        <v>177</v>
      </c>
      <c r="G80" s="104">
        <v>1</v>
      </c>
    </row>
    <row r="81" spans="1:7" s="119" customFormat="1" ht="16.5" customHeight="1">
      <c r="A81" s="105" t="s">
        <v>171</v>
      </c>
      <c r="B81" s="106">
        <v>6792</v>
      </c>
      <c r="C81" s="106">
        <v>3424</v>
      </c>
      <c r="D81" s="106">
        <v>3368</v>
      </c>
      <c r="E81" s="106">
        <v>2763</v>
      </c>
      <c r="F81" s="107" t="s">
        <v>176</v>
      </c>
      <c r="G81" s="108">
        <v>-20</v>
      </c>
    </row>
    <row r="82" spans="1:7" s="119" customFormat="1" ht="16.5" customHeight="1">
      <c r="A82" s="101" t="s">
        <v>172</v>
      </c>
      <c r="B82" s="102">
        <v>790</v>
      </c>
      <c r="C82" s="102">
        <v>406</v>
      </c>
      <c r="D82" s="102">
        <v>384</v>
      </c>
      <c r="E82" s="102">
        <v>360</v>
      </c>
      <c r="F82" s="103" t="s">
        <v>177</v>
      </c>
      <c r="G82" s="104">
        <v>2</v>
      </c>
    </row>
    <row r="83" spans="1:7" s="119" customFormat="1" ht="16.5" customHeight="1">
      <c r="A83" s="101" t="s">
        <v>136</v>
      </c>
      <c r="B83" s="102">
        <v>1297</v>
      </c>
      <c r="C83" s="102">
        <v>669</v>
      </c>
      <c r="D83" s="102">
        <v>628</v>
      </c>
      <c r="E83" s="102">
        <v>520</v>
      </c>
      <c r="F83" s="103" t="s">
        <v>176</v>
      </c>
      <c r="G83" s="104">
        <v>-4</v>
      </c>
    </row>
    <row r="84" spans="1:7" s="119" customFormat="1" ht="16.5" customHeight="1">
      <c r="A84" s="105" t="s">
        <v>173</v>
      </c>
      <c r="B84" s="106">
        <v>2087</v>
      </c>
      <c r="C84" s="106">
        <v>1075</v>
      </c>
      <c r="D84" s="106">
        <v>1012</v>
      </c>
      <c r="E84" s="106">
        <v>880</v>
      </c>
      <c r="F84" s="107" t="s">
        <v>176</v>
      </c>
      <c r="G84" s="108">
        <v>-2</v>
      </c>
    </row>
    <row r="85" spans="1:7" s="119" customFormat="1" ht="16.5" customHeight="1">
      <c r="A85" s="120" t="s">
        <v>174</v>
      </c>
      <c r="B85" s="102">
        <v>91</v>
      </c>
      <c r="C85" s="121">
        <v>101</v>
      </c>
      <c r="D85" s="121">
        <v>-10</v>
      </c>
      <c r="E85" s="121">
        <v>-3</v>
      </c>
      <c r="F85" s="107" t="s">
        <v>176</v>
      </c>
      <c r="G85" s="104">
        <v>-9</v>
      </c>
    </row>
    <row r="86" spans="1:7" s="119" customFormat="1" ht="16.5" customHeight="1" thickBot="1">
      <c r="A86" s="122" t="s">
        <v>129</v>
      </c>
      <c r="B86" s="123">
        <v>132253</v>
      </c>
      <c r="C86" s="123">
        <v>65824</v>
      </c>
      <c r="D86" s="123">
        <v>66429</v>
      </c>
      <c r="E86" s="123">
        <v>60813</v>
      </c>
      <c r="F86" s="124" t="s">
        <v>176</v>
      </c>
      <c r="G86" s="230">
        <v>-7</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74" t="s">
        <v>120</v>
      </c>
      <c r="B1" s="75"/>
      <c r="C1" s="75"/>
      <c r="D1" s="75"/>
      <c r="E1" s="75"/>
      <c r="F1" s="75"/>
      <c r="G1" s="75"/>
      <c r="H1" s="75"/>
      <c r="I1" s="75"/>
      <c r="J1" s="75"/>
    </row>
    <row r="2" spans="1:10" ht="19.899999999999999" customHeight="1">
      <c r="A2" s="45"/>
      <c r="B2" s="46"/>
      <c r="C2" s="46"/>
      <c r="D2" s="46"/>
      <c r="E2" s="46"/>
      <c r="F2" s="46"/>
      <c r="G2" s="46"/>
      <c r="H2" s="47"/>
      <c r="I2" s="47"/>
      <c r="J2" s="48" t="str">
        <f>[1]元データ貼付用先!C3</f>
        <v>令和４年１月１日現在</v>
      </c>
    </row>
    <row r="3" spans="1:10" ht="19.899999999999999" customHeight="1" thickBot="1">
      <c r="A3" s="49"/>
      <c r="B3" s="50"/>
      <c r="C3" s="50"/>
      <c r="D3" s="51"/>
      <c r="E3" s="50"/>
      <c r="F3" s="52"/>
      <c r="G3" s="52"/>
      <c r="H3" s="52"/>
      <c r="I3" s="52"/>
      <c r="J3" s="53" t="str">
        <f>[1]元データ貼付用先!M3</f>
        <v>（令和２年国勢調査確定値を基準とした推計）</v>
      </c>
    </row>
    <row r="4" spans="1:10" ht="13.5" customHeight="1">
      <c r="A4" s="224" t="s">
        <v>29</v>
      </c>
      <c r="B4" s="226" t="s">
        <v>30</v>
      </c>
      <c r="C4" s="226" t="s">
        <v>31</v>
      </c>
      <c r="D4" s="220" t="s">
        <v>32</v>
      </c>
      <c r="E4" s="221"/>
      <c r="F4" s="224" t="s">
        <v>33</v>
      </c>
      <c r="G4" s="226" t="s">
        <v>34</v>
      </c>
      <c r="H4" s="226" t="s">
        <v>31</v>
      </c>
      <c r="I4" s="220" t="s">
        <v>32</v>
      </c>
      <c r="J4" s="221"/>
    </row>
    <row r="5" spans="1:10" ht="13.5" customHeight="1">
      <c r="A5" s="225"/>
      <c r="B5" s="227"/>
      <c r="C5" s="227"/>
      <c r="D5" s="222" t="s">
        <v>35</v>
      </c>
      <c r="E5" s="223"/>
      <c r="F5" s="225"/>
      <c r="G5" s="227"/>
      <c r="H5" s="227"/>
      <c r="I5" s="222" t="s">
        <v>35</v>
      </c>
      <c r="J5" s="223"/>
    </row>
    <row r="6" spans="1:10" ht="21" customHeight="1">
      <c r="A6" s="54" t="s">
        <v>36</v>
      </c>
      <c r="B6" s="55">
        <f>[1]元データ貼付用先!E7</f>
        <v>4266757</v>
      </c>
      <c r="C6" s="55">
        <f>[1]元データ貼付用先!F7</f>
        <v>9231177</v>
      </c>
      <c r="D6" s="76" t="str">
        <f>IF([1]元データ貼付用先!I7&lt;0,"△","")</f>
        <v>△</v>
      </c>
      <c r="E6" s="77">
        <f>ABS([1]元データ貼付用先!I7)</f>
        <v>2470</v>
      </c>
      <c r="F6" s="56" t="s">
        <v>37</v>
      </c>
      <c r="G6" s="55">
        <f>[1]元データ貼付用先!E42</f>
        <v>165671</v>
      </c>
      <c r="H6" s="55">
        <f>[1]元データ貼付用先!F42</f>
        <v>383260</v>
      </c>
      <c r="I6" s="76" t="str">
        <f>IF([1]元データ貼付用先!I42&lt;0,"△","")</f>
        <v>△</v>
      </c>
      <c r="J6" s="57">
        <f>ABS([1]元データ貼付用先!I42)</f>
        <v>442</v>
      </c>
    </row>
    <row r="7" spans="1:10" ht="21" customHeight="1">
      <c r="A7" s="56" t="s">
        <v>38</v>
      </c>
      <c r="B7" s="58">
        <f>[1]元データ貼付用先!E8</f>
        <v>4144948</v>
      </c>
      <c r="C7" s="58">
        <f>[1]元データ貼付用先!F8</f>
        <v>8943901</v>
      </c>
      <c r="D7" s="78" t="str">
        <f>IF([1]元データ貼付用先!I8&lt;0,"△","")</f>
        <v>△</v>
      </c>
      <c r="E7" s="79">
        <f>ABS([1]元データ貼付用先!I8)</f>
        <v>2464</v>
      </c>
      <c r="F7" s="60" t="s">
        <v>39</v>
      </c>
      <c r="G7" s="58">
        <f>[1]元データ貼付用先!E43</f>
        <v>113453</v>
      </c>
      <c r="H7" s="58">
        <f>[1]元データ貼付用先!F43</f>
        <v>257631</v>
      </c>
      <c r="I7" s="78" t="str">
        <f>IF([1]元データ貼付用先!I43&lt;0,"△","")</f>
        <v>△</v>
      </c>
      <c r="J7" s="61">
        <f>ABS([1]元データ貼付用先!I43)</f>
        <v>58</v>
      </c>
    </row>
    <row r="8" spans="1:10" ht="21" customHeight="1">
      <c r="A8" s="56" t="s">
        <v>40</v>
      </c>
      <c r="B8" s="58">
        <f>[1]元データ貼付用先!E9</f>
        <v>121809</v>
      </c>
      <c r="C8" s="58">
        <f>[1]元データ貼付用先!F9</f>
        <v>287276</v>
      </c>
      <c r="D8" s="78" t="str">
        <f>IF([1]元データ貼付用先!I9&lt;0,"△","")</f>
        <v>△</v>
      </c>
      <c r="E8" s="79">
        <f>ABS([1]元データ貼付用先!I9)</f>
        <v>6</v>
      </c>
      <c r="F8" s="60" t="s">
        <v>41</v>
      </c>
      <c r="G8" s="58">
        <f>[1]元データ貼付用先!E44</f>
        <v>76470</v>
      </c>
      <c r="H8" s="58">
        <f>[1]元データ貼付用先!F44</f>
        <v>172698</v>
      </c>
      <c r="I8" s="78" t="str">
        <f>IF([1]元データ貼付用先!I44&lt;0,"△","")</f>
        <v/>
      </c>
      <c r="J8" s="61">
        <f>ABS([1]元データ貼付用先!I44)</f>
        <v>15</v>
      </c>
    </row>
    <row r="9" spans="1:10" ht="21" customHeight="1">
      <c r="A9" s="56" t="s">
        <v>42</v>
      </c>
      <c r="B9" s="58">
        <f>[1]元データ貼付用先!E11</f>
        <v>1766617</v>
      </c>
      <c r="C9" s="58">
        <f>[1]元データ貼付用先!F11</f>
        <v>3772029</v>
      </c>
      <c r="D9" s="78" t="str">
        <f>IF([1]元データ貼付用先!I11&lt;0,"△","")</f>
        <v>△</v>
      </c>
      <c r="E9" s="79">
        <f>ABS([1]元データ貼付用先!I11)</f>
        <v>1953</v>
      </c>
      <c r="F9" s="60" t="s">
        <v>43</v>
      </c>
      <c r="G9" s="63">
        <f>[1]元データ貼付用先!E45</f>
        <v>197827</v>
      </c>
      <c r="H9" s="63">
        <f>[1]元データ貼付用先!F45</f>
        <v>441708</v>
      </c>
      <c r="I9" s="78" t="str">
        <f>IF([1]元データ貼付用先!I45&lt;0,"△","")</f>
        <v/>
      </c>
      <c r="J9" s="61">
        <f>ABS([1]元データ貼付用先!I45)</f>
        <v>285</v>
      </c>
    </row>
    <row r="10" spans="1:10" ht="21" customHeight="1">
      <c r="A10" s="56" t="s">
        <v>44</v>
      </c>
      <c r="B10" s="58">
        <f>[1]元データ貼付用先!E12</f>
        <v>145521</v>
      </c>
      <c r="C10" s="58">
        <f>[1]元データ貼付用先!F12</f>
        <v>295580</v>
      </c>
      <c r="D10" s="78" t="str">
        <f>IF([1]元データ貼付用先!I12&lt;0,"△","")</f>
        <v>△</v>
      </c>
      <c r="E10" s="79">
        <f>ABS([1]元データ貼付用先!I12)</f>
        <v>360</v>
      </c>
      <c r="F10" s="60" t="s">
        <v>45</v>
      </c>
      <c r="G10" s="63">
        <f>[1]元データ貼付用先!E46</f>
        <v>82945</v>
      </c>
      <c r="H10" s="63">
        <f>[1]元データ貼付用先!F46</f>
        <v>188025</v>
      </c>
      <c r="I10" s="78" t="str">
        <f>IF([1]元データ貼付用先!I46&lt;0,"△","")</f>
        <v>△</v>
      </c>
      <c r="J10" s="61">
        <f>ABS([1]元データ貼付用先!I46)</f>
        <v>49</v>
      </c>
    </row>
    <row r="11" spans="1:10" ht="21" customHeight="1">
      <c r="A11" s="64" t="s">
        <v>46</v>
      </c>
      <c r="B11" s="58">
        <f>[1]元データ貼付用先!E13</f>
        <v>130387</v>
      </c>
      <c r="C11" s="58">
        <f>[1]元データ貼付用先!F13</f>
        <v>247444</v>
      </c>
      <c r="D11" s="78" t="str">
        <f>IF([1]元データ貼付用先!I13&lt;0,"△","")</f>
        <v>△</v>
      </c>
      <c r="E11" s="79">
        <f>ABS([1]元データ貼付用先!I13)</f>
        <v>128</v>
      </c>
      <c r="F11" s="60" t="s">
        <v>47</v>
      </c>
      <c r="G11" s="63">
        <f>[1]元データ貼付用先!E47</f>
        <v>104552</v>
      </c>
      <c r="H11" s="63">
        <f>[1]元データ貼付用先!F47</f>
        <v>243835</v>
      </c>
      <c r="I11" s="78" t="str">
        <f>IF([1]元データ貼付用先!I47&lt;0,"△","")</f>
        <v/>
      </c>
      <c r="J11" s="61">
        <f>ABS([1]元データ貼付用先!I47)</f>
        <v>150</v>
      </c>
    </row>
    <row r="12" spans="1:10" ht="21" customHeight="1">
      <c r="A12" s="56" t="s">
        <v>48</v>
      </c>
      <c r="B12" s="58">
        <f>[1]元データ貼付用先!E14</f>
        <v>57244</v>
      </c>
      <c r="C12" s="58">
        <f>[1]元データ貼付用先!F14</f>
        <v>104483</v>
      </c>
      <c r="D12" s="78" t="str">
        <f>IF([1]元データ貼付用先!I14&lt;0,"△","")</f>
        <v>△</v>
      </c>
      <c r="E12" s="79">
        <f>ABS([1]元データ貼付用先!I14)</f>
        <v>121</v>
      </c>
      <c r="F12" s="60" t="s">
        <v>49</v>
      </c>
      <c r="G12" s="63">
        <f>[1]元データ貼付用先!E48</f>
        <v>25094</v>
      </c>
      <c r="H12" s="63">
        <f>[1]元データ貼付用先!F48</f>
        <v>56869</v>
      </c>
      <c r="I12" s="78" t="str">
        <f>IF([1]元データ貼付用先!I48&lt;0,"△","")</f>
        <v>△</v>
      </c>
      <c r="J12" s="61">
        <f>ABS([1]元データ貼付用先!I48)</f>
        <v>40</v>
      </c>
    </row>
    <row r="13" spans="1:10" ht="21" customHeight="1">
      <c r="A13" s="56" t="s">
        <v>50</v>
      </c>
      <c r="B13" s="58">
        <f>[1]元データ貼付用先!E15</f>
        <v>84877</v>
      </c>
      <c r="C13" s="58">
        <f>[1]元データ貼付用先!F15</f>
        <v>150271</v>
      </c>
      <c r="D13" s="78" t="str">
        <f>IF([1]元データ貼付用先!I15&lt;0,"△","")</f>
        <v>△</v>
      </c>
      <c r="E13" s="79">
        <f>ABS([1]元データ貼付用先!I15)</f>
        <v>296</v>
      </c>
      <c r="F13" s="60" t="s">
        <v>51</v>
      </c>
      <c r="G13" s="63">
        <f>[1]元データ貼付用先!E49</f>
        <v>17162</v>
      </c>
      <c r="H13" s="63">
        <f>[1]元データ貼付用先!F49</f>
        <v>41361</v>
      </c>
      <c r="I13" s="78" t="str">
        <f>IF([1]元データ貼付用先!I49&lt;0,"△","")</f>
        <v>△</v>
      </c>
      <c r="J13" s="61">
        <f>ABS([1]元データ貼付用先!I49)</f>
        <v>41</v>
      </c>
    </row>
    <row r="14" spans="1:10" ht="21" customHeight="1">
      <c r="A14" s="56" t="s">
        <v>52</v>
      </c>
      <c r="B14" s="58">
        <f>[1]元データ貼付用先!E16</f>
        <v>104546</v>
      </c>
      <c r="C14" s="58">
        <f>[1]元データ貼付用先!F16</f>
        <v>197517</v>
      </c>
      <c r="D14" s="78" t="str">
        <f>IF([1]元データ貼付用先!I16&lt;0,"△","")</f>
        <v>△</v>
      </c>
      <c r="E14" s="79">
        <f>ABS([1]元データ貼付用先!I16)</f>
        <v>79</v>
      </c>
      <c r="F14" s="60" t="s">
        <v>53</v>
      </c>
      <c r="G14" s="63">
        <f>[1]元データ貼付用先!E50</f>
        <v>71155</v>
      </c>
      <c r="H14" s="63">
        <f>[1]元データ貼付用先!F50</f>
        <v>161949</v>
      </c>
      <c r="I14" s="78" t="str">
        <f>IF([1]元データ貼付用先!I50&lt;0,"△","")</f>
        <v>△</v>
      </c>
      <c r="J14" s="61">
        <f>ABS([1]元データ貼付用先!I50)</f>
        <v>5</v>
      </c>
    </row>
    <row r="15" spans="1:10" ht="21" customHeight="1">
      <c r="A15" s="56" t="s">
        <v>54</v>
      </c>
      <c r="B15" s="58">
        <f>[1]元データ貼付用先!E17</f>
        <v>96561</v>
      </c>
      <c r="C15" s="58">
        <f>[1]元データ貼付用先!F17</f>
        <v>215222</v>
      </c>
      <c r="D15" s="78" t="str">
        <f>IF([1]元データ貼付用先!I17&lt;0,"△","")</f>
        <v>△</v>
      </c>
      <c r="E15" s="79">
        <f>ABS([1]元データ貼付用先!I17)</f>
        <v>22</v>
      </c>
      <c r="F15" s="60" t="s">
        <v>55</v>
      </c>
      <c r="G15" s="63">
        <f>[1]元データ貼付用先!E51</f>
        <v>101737</v>
      </c>
      <c r="H15" s="63">
        <f>[1]元データ貼付用先!F51</f>
        <v>223571</v>
      </c>
      <c r="I15" s="78" t="str">
        <f>IF([1]元データ貼付用先!I51&lt;0,"△","")</f>
        <v>△</v>
      </c>
      <c r="J15" s="61">
        <f>ABS([1]元データ貼付用先!I51)</f>
        <v>153</v>
      </c>
    </row>
    <row r="16" spans="1:10" ht="21" customHeight="1">
      <c r="A16" s="56" t="s">
        <v>56</v>
      </c>
      <c r="B16" s="58">
        <f>[1]元データ貼付用先!E18</f>
        <v>99615</v>
      </c>
      <c r="C16" s="58">
        <f>[1]元データ貼付用先!F18</f>
        <v>206631</v>
      </c>
      <c r="D16" s="78" t="str">
        <f>IF([1]元データ貼付用先!I18&lt;0,"△","")</f>
        <v>△</v>
      </c>
      <c r="E16" s="79">
        <f>ABS([1]元データ貼付用先!I18)</f>
        <v>332</v>
      </c>
      <c r="F16" s="60" t="s">
        <v>57</v>
      </c>
      <c r="G16" s="63">
        <f>[1]元データ貼付用先!E52</f>
        <v>112879</v>
      </c>
      <c r="H16" s="63">
        <f>[1]元データ貼付用先!F52</f>
        <v>241583</v>
      </c>
      <c r="I16" s="78" t="str">
        <f>IF([1]元データ貼付用先!I52&lt;0,"△","")</f>
        <v/>
      </c>
      <c r="J16" s="61">
        <f>ABS([1]元データ貼付用先!I52)</f>
        <v>183</v>
      </c>
    </row>
    <row r="17" spans="1:10" ht="21" customHeight="1">
      <c r="A17" s="56" t="s">
        <v>58</v>
      </c>
      <c r="B17" s="58">
        <f>[1]元データ貼付用先!E19</f>
        <v>107254</v>
      </c>
      <c r="C17" s="58">
        <f>[1]元データ貼付用先!F19</f>
        <v>243359</v>
      </c>
      <c r="D17" s="78" t="str">
        <f>IF([1]元データ貼付用先!I19&lt;0,"△","")</f>
        <v>△</v>
      </c>
      <c r="E17" s="79">
        <f>ABS([1]元データ貼付用先!I19)</f>
        <v>44</v>
      </c>
      <c r="F17" s="60" t="s">
        <v>59</v>
      </c>
      <c r="G17" s="63">
        <f>[1]元データ貼付用先!E53</f>
        <v>45541</v>
      </c>
      <c r="H17" s="63">
        <f>[1]元データ貼付用先!F53</f>
        <v>101113</v>
      </c>
      <c r="I17" s="78" t="str">
        <f>IF([1]元データ貼付用先!I53&lt;0,"△","")</f>
        <v>△</v>
      </c>
      <c r="J17" s="61">
        <f>ABS([1]元データ貼付用先!I53)</f>
        <v>86</v>
      </c>
    </row>
    <row r="18" spans="1:10" ht="21" customHeight="1">
      <c r="A18" s="56" t="s">
        <v>60</v>
      </c>
      <c r="B18" s="58">
        <f>[1]元データ貼付用先!E20</f>
        <v>79156</v>
      </c>
      <c r="C18" s="58">
        <f>[1]元データ貼付用先!F20</f>
        <v>166260</v>
      </c>
      <c r="D18" s="78" t="str">
        <f>IF([1]元データ貼付用先!I20&lt;0,"△","")</f>
        <v>△</v>
      </c>
      <c r="E18" s="79">
        <f>ABS([1]元データ貼付用先!I20)</f>
        <v>113</v>
      </c>
      <c r="F18" s="60" t="s">
        <v>61</v>
      </c>
      <c r="G18" s="63">
        <f>[1]元データ貼付用先!E54</f>
        <v>59509</v>
      </c>
      <c r="H18" s="63">
        <f>[1]元データ貼付用先!F54</f>
        <v>137523</v>
      </c>
      <c r="I18" s="78" t="str">
        <f>IF([1]元データ貼付用先!I54&lt;0,"△","")</f>
        <v/>
      </c>
      <c r="J18" s="61">
        <f>ABS([1]元データ貼付用先!I54)</f>
        <v>80</v>
      </c>
    </row>
    <row r="19" spans="1:10" ht="21" customHeight="1">
      <c r="A19" s="56" t="s">
        <v>62</v>
      </c>
      <c r="B19" s="58">
        <f>[1]元データ貼付用先!E21</f>
        <v>90406</v>
      </c>
      <c r="C19" s="58">
        <f>[1]元データ貼付用先!F21</f>
        <v>197646</v>
      </c>
      <c r="D19" s="78" t="str">
        <f>IF([1]元データ貼付用先!I21&lt;0,"△","")</f>
        <v>△</v>
      </c>
      <c r="E19" s="79">
        <f>ABS([1]元データ貼付用先!I21)</f>
        <v>150</v>
      </c>
      <c r="F19" s="65" t="s">
        <v>63</v>
      </c>
      <c r="G19" s="66">
        <f>[1]元データ貼付用先!E55</f>
        <v>60797</v>
      </c>
      <c r="H19" s="66">
        <f>[1]元データ貼付用先!F55</f>
        <v>132260</v>
      </c>
      <c r="I19" s="78" t="str">
        <f>IF([1]元データ貼付用先!I55&lt;0,"△","")</f>
        <v/>
      </c>
      <c r="J19" s="61">
        <f>ABS([1]元データ貼付用先!I55)</f>
        <v>58</v>
      </c>
    </row>
    <row r="20" spans="1:10" ht="21" customHeight="1">
      <c r="A20" s="56" t="s">
        <v>64</v>
      </c>
      <c r="B20" s="58">
        <f>[1]元データ貼付用先!E22</f>
        <v>176936</v>
      </c>
      <c r="C20" s="58">
        <f>[1]元データ貼付用先!F22</f>
        <v>359521</v>
      </c>
      <c r="D20" s="78" t="str">
        <f>IF([1]元データ貼付用先!I22&lt;0,"△","")</f>
        <v>△</v>
      </c>
      <c r="E20" s="79">
        <f>ABS([1]元データ貼付用先!I22)</f>
        <v>232</v>
      </c>
      <c r="F20" s="60" t="s">
        <v>65</v>
      </c>
      <c r="G20" s="63">
        <f>[1]元データ貼付用先!E56</f>
        <v>16339</v>
      </c>
      <c r="H20" s="63">
        <f>[1]元データ貼付用先!F56</f>
        <v>40332</v>
      </c>
      <c r="I20" s="78" t="str">
        <f>IF([1]元データ貼付用先!I56&lt;0,"△","")</f>
        <v>△</v>
      </c>
      <c r="J20" s="61">
        <f>ABS([1]元データ貼付用先!I56)</f>
        <v>37</v>
      </c>
    </row>
    <row r="21" spans="1:10" ht="21" customHeight="1">
      <c r="A21" s="56" t="s">
        <v>66</v>
      </c>
      <c r="B21" s="58">
        <f>[1]元データ貼付用先!E23</f>
        <v>80278</v>
      </c>
      <c r="C21" s="58">
        <f>[1]元データ貼付用先!F23</f>
        <v>183222</v>
      </c>
      <c r="D21" s="78" t="str">
        <f>IF([1]元データ貼付用先!I23&lt;0,"△","")</f>
        <v>△</v>
      </c>
      <c r="E21" s="79">
        <f>ABS([1]元データ貼付用先!I23)</f>
        <v>27</v>
      </c>
      <c r="F21" s="67" t="s">
        <v>67</v>
      </c>
      <c r="G21" s="63">
        <f>[1]元データ貼付用先!E57</f>
        <v>34955</v>
      </c>
      <c r="H21" s="63">
        <f>[1]元データ貼付用先!F57</f>
        <v>83304</v>
      </c>
      <c r="I21" s="78" t="str">
        <f>IF([1]元データ貼付用先!I57&lt;0,"△","")</f>
        <v>△</v>
      </c>
      <c r="J21" s="61">
        <f>ABS([1]元データ貼付用先!I57)</f>
        <v>15</v>
      </c>
    </row>
    <row r="22" spans="1:10" ht="21" customHeight="1">
      <c r="A22" s="56" t="s">
        <v>68</v>
      </c>
      <c r="B22" s="58">
        <f>[1]元データ貼付用先!E24</f>
        <v>134290</v>
      </c>
      <c r="C22" s="58">
        <f>[1]元データ貼付用先!F24</f>
        <v>311146</v>
      </c>
      <c r="D22" s="78" t="str">
        <f>IF([1]元データ貼付用先!I24&lt;0,"△","")</f>
        <v/>
      </c>
      <c r="E22" s="79">
        <f>ABS([1]元データ貼付用先!I24)</f>
        <v>0</v>
      </c>
      <c r="F22" s="67" t="s">
        <v>69</v>
      </c>
      <c r="G22" s="63">
        <f>[1]元データ貼付用先!E58</f>
        <v>13105</v>
      </c>
      <c r="H22" s="63">
        <f>[1]元データ貼付用先!F58</f>
        <v>31651</v>
      </c>
      <c r="I22" s="78" t="str">
        <f>IF([1]元データ貼付用先!I58&lt;0,"△","")</f>
        <v>△</v>
      </c>
      <c r="J22" s="61">
        <f>ABS([1]元データ貼付用先!I58)</f>
        <v>5</v>
      </c>
    </row>
    <row r="23" spans="1:10" ht="21" customHeight="1">
      <c r="A23" s="56" t="s">
        <v>70</v>
      </c>
      <c r="B23" s="58">
        <f>[1]元データ貼付用先!E25</f>
        <v>86320</v>
      </c>
      <c r="C23" s="58">
        <f>[1]元データ貼付用先!F25</f>
        <v>214891</v>
      </c>
      <c r="D23" s="78" t="str">
        <f>IF([1]元データ貼付用先!I25&lt;0,"△","")</f>
        <v/>
      </c>
      <c r="E23" s="79">
        <f>ABS([1]元データ貼付用先!I25)</f>
        <v>11</v>
      </c>
      <c r="F23" s="67" t="s">
        <v>71</v>
      </c>
      <c r="G23" s="63">
        <f>[1]元データ貼付用先!E59</f>
        <v>20192</v>
      </c>
      <c r="H23" s="63">
        <f>[1]元データ貼付用先!F59</f>
        <v>48570</v>
      </c>
      <c r="I23" s="78" t="str">
        <f>IF([1]元データ貼付用先!I59&lt;0,"△","")</f>
        <v/>
      </c>
      <c r="J23" s="61">
        <f>ABS([1]元データ貼付用先!I59)</f>
        <v>20</v>
      </c>
    </row>
    <row r="24" spans="1:10" ht="21" customHeight="1">
      <c r="A24" s="56" t="s">
        <v>72</v>
      </c>
      <c r="B24" s="58">
        <f>[1]元データ貼付用先!E26</f>
        <v>123355</v>
      </c>
      <c r="C24" s="58">
        <f>[1]元データ貼付用先!F26</f>
        <v>284084</v>
      </c>
      <c r="D24" s="78" t="str">
        <f>IF([1]元データ貼付用先!I26&lt;0,"△","")</f>
        <v>△</v>
      </c>
      <c r="E24" s="79">
        <f>ABS([1]元データ貼付用先!I26)</f>
        <v>126</v>
      </c>
      <c r="F24" s="60" t="s">
        <v>73</v>
      </c>
      <c r="G24" s="63">
        <f>[1]元データ貼付用先!E60</f>
        <v>24410</v>
      </c>
      <c r="H24" s="63">
        <f>[1]元データ貼付用先!F60</f>
        <v>58830</v>
      </c>
      <c r="I24" s="78" t="str">
        <f>IF([1]元データ貼付用先!I60&lt;0,"△","")</f>
        <v/>
      </c>
      <c r="J24" s="61">
        <f>ABS([1]元データ貼付用先!I60)</f>
        <v>32</v>
      </c>
    </row>
    <row r="25" spans="1:10" ht="21" customHeight="1">
      <c r="A25" s="56" t="s">
        <v>74</v>
      </c>
      <c r="B25" s="58">
        <f>[1]元データ貼付用先!E27</f>
        <v>53366</v>
      </c>
      <c r="C25" s="58">
        <f>[1]元データ貼付用先!F27</f>
        <v>120613</v>
      </c>
      <c r="D25" s="78" t="str">
        <f>IF([1]元データ貼付用先!I27&lt;0,"△","")</f>
        <v/>
      </c>
      <c r="E25" s="79">
        <f>ABS([1]元データ貼付用先!I27)</f>
        <v>90</v>
      </c>
      <c r="F25" s="60" t="s">
        <v>75</v>
      </c>
      <c r="G25" s="63">
        <f>[1]元データ貼付用先!E61</f>
        <v>12794</v>
      </c>
      <c r="H25" s="63">
        <f>[1]元データ貼付用先!F61</f>
        <v>31461</v>
      </c>
      <c r="I25" s="78" t="str">
        <f>IF([1]元データ貼付用先!I61&lt;0,"△","")</f>
        <v/>
      </c>
      <c r="J25" s="61">
        <f>ABS([1]元データ貼付用先!I61)</f>
        <v>37</v>
      </c>
    </row>
    <row r="26" spans="1:10" ht="21" customHeight="1">
      <c r="A26" s="56" t="s">
        <v>76</v>
      </c>
      <c r="B26" s="58">
        <f>[1]元データ貼付用先!E28</f>
        <v>63514</v>
      </c>
      <c r="C26" s="58">
        <f>[1]元データ貼付用先!F28</f>
        <v>152087</v>
      </c>
      <c r="D26" s="78" t="str">
        <f>IF([1]元データ貼付用先!I28&lt;0,"△","")</f>
        <v>△</v>
      </c>
      <c r="E26" s="79">
        <f>ABS([1]元データ貼付用先!I28)</f>
        <v>20</v>
      </c>
      <c r="F26" s="60" t="s">
        <v>77</v>
      </c>
      <c r="G26" s="63">
        <f>[1]元データ貼付用先!E62</f>
        <v>11616</v>
      </c>
      <c r="H26" s="63">
        <f>[1]元データ貼付用先!F62</f>
        <v>27369</v>
      </c>
      <c r="I26" s="78" t="str">
        <f>IF([1]元データ貼付用先!I62&lt;0,"△","")</f>
        <v>△</v>
      </c>
      <c r="J26" s="61">
        <f>ABS([1]元データ貼付用先!I62)</f>
        <v>5</v>
      </c>
    </row>
    <row r="27" spans="1:10" ht="21" customHeight="1">
      <c r="A27" s="56" t="s">
        <v>78</v>
      </c>
      <c r="B27" s="58">
        <f>[1]元データ貼付用先!E29</f>
        <v>52991</v>
      </c>
      <c r="C27" s="58">
        <f>[1]元データ貼付用先!F29</f>
        <v>122052</v>
      </c>
      <c r="D27" s="78" t="str">
        <f>IF([1]元データ貼付用先!I29&lt;0,"△","")</f>
        <v>△</v>
      </c>
      <c r="E27" s="79">
        <f>ABS([1]元データ貼付用先!I29)</f>
        <v>4</v>
      </c>
      <c r="F27" s="60" t="s">
        <v>79</v>
      </c>
      <c r="G27" s="63">
        <f>[1]元データ貼付用先!E63</f>
        <v>25833</v>
      </c>
      <c r="H27" s="63">
        <f>[1]元データ貼付用先!F63</f>
        <v>65025</v>
      </c>
      <c r="I27" s="78" t="str">
        <f>IF([1]元データ貼付用先!I63&lt;0,"△","")</f>
        <v>△</v>
      </c>
      <c r="J27" s="61">
        <f>ABS([1]元データ貼付用先!I63)</f>
        <v>33</v>
      </c>
    </row>
    <row r="28" spans="1:10" ht="21" customHeight="1">
      <c r="A28" s="56" t="s">
        <v>80</v>
      </c>
      <c r="B28" s="58">
        <f>[1]元データ貼付用先!E30</f>
        <v>754576</v>
      </c>
      <c r="C28" s="58">
        <f>[1]元データ貼付用先!F30</f>
        <v>1538825</v>
      </c>
      <c r="D28" s="78" t="str">
        <f>IF([1]元データ貼付用先!I30&lt;0,"△","")</f>
        <v>△</v>
      </c>
      <c r="E28" s="79">
        <f>ABS([1]元データ貼付用先!I30)</f>
        <v>527</v>
      </c>
      <c r="F28" s="60" t="s">
        <v>81</v>
      </c>
      <c r="G28" s="63">
        <f>[1]元データ貼付用先!E64</f>
        <v>3415</v>
      </c>
      <c r="H28" s="63">
        <f>[1]元データ貼付用先!F64</f>
        <v>9100</v>
      </c>
      <c r="I28" s="78" t="str">
        <f>IF([1]元データ貼付用先!I64&lt;0,"△","")</f>
        <v>△</v>
      </c>
      <c r="J28" s="61">
        <f>ABS([1]元データ貼付用先!I64)</f>
        <v>17</v>
      </c>
    </row>
    <row r="29" spans="1:10" ht="21" customHeight="1">
      <c r="A29" s="56" t="s">
        <v>82</v>
      </c>
      <c r="B29" s="58">
        <f>[1]元データ貼付用先!E31</f>
        <v>123290</v>
      </c>
      <c r="C29" s="58">
        <f>[1]元データ貼付用先!F31</f>
        <v>230553</v>
      </c>
      <c r="D29" s="78" t="str">
        <f>IF([1]元データ貼付用先!I31&lt;0,"△","")</f>
        <v>△</v>
      </c>
      <c r="E29" s="79">
        <f>ABS([1]元データ貼付用先!I31)</f>
        <v>348</v>
      </c>
      <c r="F29" s="60" t="s">
        <v>83</v>
      </c>
      <c r="G29" s="63">
        <f>[1]元データ貼付用先!E65</f>
        <v>6847</v>
      </c>
      <c r="H29" s="63">
        <f>[1]元データ貼付用先!F65</f>
        <v>17195</v>
      </c>
      <c r="I29" s="78" t="str">
        <f>IF([1]元データ貼付用先!I65&lt;0,"△","")</f>
        <v>△</v>
      </c>
      <c r="J29" s="61">
        <f>ABS([1]元データ貼付用先!I65)</f>
        <v>4</v>
      </c>
    </row>
    <row r="30" spans="1:10" ht="21" customHeight="1">
      <c r="A30" s="56" t="s">
        <v>84</v>
      </c>
      <c r="B30" s="58">
        <f>[1]元データ貼付用先!E32</f>
        <v>80522</v>
      </c>
      <c r="C30" s="58">
        <f>[1]元データ貼付用先!F32</f>
        <v>171272</v>
      </c>
      <c r="D30" s="78" t="str">
        <f>IF([1]元データ貼付用先!I32&lt;0,"△","")</f>
        <v/>
      </c>
      <c r="E30" s="79">
        <f>ABS([1]元データ貼付用先!I32)</f>
        <v>566</v>
      </c>
      <c r="F30" s="60" t="s">
        <v>85</v>
      </c>
      <c r="G30" s="63">
        <f>[1]元データ貼付用先!E66</f>
        <v>4539</v>
      </c>
      <c r="H30" s="63">
        <f>[1]元データ貼付用先!F66</f>
        <v>10613</v>
      </c>
      <c r="I30" s="78" t="str">
        <f>IF([1]元データ貼付用先!I66&lt;0,"△","")</f>
        <v>△</v>
      </c>
      <c r="J30" s="61">
        <f>ABS([1]元データ貼付用先!I66)</f>
        <v>8</v>
      </c>
    </row>
    <row r="31" spans="1:10" ht="21" customHeight="1">
      <c r="A31" s="56" t="s">
        <v>86</v>
      </c>
      <c r="B31" s="58">
        <f>[1]元データ貼付用先!E33</f>
        <v>135997</v>
      </c>
      <c r="C31" s="58">
        <f>[1]元データ貼付用先!F33</f>
        <v>264214</v>
      </c>
      <c r="D31" s="78" t="str">
        <f>IF([1]元データ貼付用先!I33&lt;0,"△","")</f>
        <v>△</v>
      </c>
      <c r="E31" s="79">
        <f>ABS([1]元データ貼付用先!I33)</f>
        <v>196</v>
      </c>
      <c r="F31" s="60" t="s">
        <v>87</v>
      </c>
      <c r="G31" s="63">
        <f>[1]元データ貼付用先!E67</f>
        <v>3931</v>
      </c>
      <c r="H31" s="63">
        <f>[1]元データ貼付用先!F67</f>
        <v>9556</v>
      </c>
      <c r="I31" s="78" t="str">
        <f>IF([1]元データ貼付用先!I67&lt;0,"△","")</f>
        <v>△</v>
      </c>
      <c r="J31" s="61">
        <f>ABS([1]元データ貼付用先!I67)</f>
        <v>20</v>
      </c>
    </row>
    <row r="32" spans="1:10" ht="21" customHeight="1">
      <c r="A32" s="56" t="s">
        <v>88</v>
      </c>
      <c r="B32" s="58">
        <f>[1]元データ貼付用先!E34</f>
        <v>114918</v>
      </c>
      <c r="C32" s="58">
        <f>[1]元データ貼付用先!F34</f>
        <v>234478</v>
      </c>
      <c r="D32" s="78" t="str">
        <f>IF([1]元データ貼付用先!I34&lt;0,"△","")</f>
        <v>△</v>
      </c>
      <c r="E32" s="79">
        <f>ABS([1]元データ貼付用先!I34)</f>
        <v>189</v>
      </c>
      <c r="F32" s="60" t="s">
        <v>89</v>
      </c>
      <c r="G32" s="63">
        <f>[1]元データ貼付用先!E68</f>
        <v>7101</v>
      </c>
      <c r="H32" s="63">
        <f>[1]元データ貼付用先!F68</f>
        <v>18561</v>
      </c>
      <c r="I32" s="78" t="str">
        <f>IF([1]元データ貼付用先!I68&lt;0,"△","")</f>
        <v/>
      </c>
      <c r="J32" s="61">
        <f>ABS([1]元データ貼付用先!I68)</f>
        <v>16</v>
      </c>
    </row>
    <row r="33" spans="1:10" ht="21" customHeight="1">
      <c r="A33" s="56" t="s">
        <v>90</v>
      </c>
      <c r="B33" s="58">
        <f>[1]元データ貼付用先!E35</f>
        <v>103724</v>
      </c>
      <c r="C33" s="58">
        <f>[1]元データ貼付用先!F35</f>
        <v>234394</v>
      </c>
      <c r="D33" s="78" t="str">
        <f>IF([1]元データ貼付用先!I35&lt;0,"△","")</f>
        <v>△</v>
      </c>
      <c r="E33" s="79">
        <f>ABS([1]元データ貼付用先!I35)</f>
        <v>71</v>
      </c>
      <c r="F33" s="60" t="s">
        <v>91</v>
      </c>
      <c r="G33" s="63">
        <f>[1]元データ貼付用先!E69</f>
        <v>19938</v>
      </c>
      <c r="H33" s="63">
        <f>[1]元データ貼付用先!F69</f>
        <v>40698</v>
      </c>
      <c r="I33" s="78" t="str">
        <f>IF([1]元データ貼付用先!I69&lt;0,"△","")</f>
        <v>△</v>
      </c>
      <c r="J33" s="61">
        <f>ABS([1]元データ貼付用先!I69)</f>
        <v>33</v>
      </c>
    </row>
    <row r="34" spans="1:10" ht="21" customHeight="1">
      <c r="A34" s="56" t="s">
        <v>92</v>
      </c>
      <c r="B34" s="58">
        <f>[1]元データ貼付用先!E36</f>
        <v>115760</v>
      </c>
      <c r="C34" s="58">
        <f>[1]元データ貼付用先!F36</f>
        <v>223088</v>
      </c>
      <c r="D34" s="78" t="str">
        <f>IF([1]元データ貼付用先!I36&lt;0,"△","")</f>
        <v>△</v>
      </c>
      <c r="E34" s="79">
        <f>ABS([1]元データ貼付用先!I36)</f>
        <v>284</v>
      </c>
      <c r="F34" s="60" t="s">
        <v>93</v>
      </c>
      <c r="G34" s="63">
        <f>[1]元データ貼付用先!E70</f>
        <v>6292</v>
      </c>
      <c r="H34" s="63">
        <f>[1]元データ貼付用先!F70</f>
        <v>11082</v>
      </c>
      <c r="I34" s="78" t="str">
        <f>IF([1]元データ貼付用先!I70&lt;0,"△","")</f>
        <v>△</v>
      </c>
      <c r="J34" s="61">
        <f>ABS([1]元データ貼付用先!I70)</f>
        <v>24</v>
      </c>
    </row>
    <row r="35" spans="1:10" ht="21" customHeight="1">
      <c r="A35" s="56" t="s">
        <v>94</v>
      </c>
      <c r="B35" s="58">
        <f>[1]元データ貼付用先!E37</f>
        <v>80365</v>
      </c>
      <c r="C35" s="58">
        <f>[1]元データ貼付用先!F37</f>
        <v>180826</v>
      </c>
      <c r="D35" s="78" t="str">
        <f>IF([1]元データ貼付用先!I37&lt;0,"△","")</f>
        <v>△</v>
      </c>
      <c r="E35" s="79">
        <f>ABS([1]元データ貼付用先!I37)</f>
        <v>5</v>
      </c>
      <c r="F35" s="60" t="s">
        <v>95</v>
      </c>
      <c r="G35" s="63">
        <f>[1]元データ貼付用先!E71</f>
        <v>2951</v>
      </c>
      <c r="H35" s="63">
        <f>[1]元データ貼付用先!F71</f>
        <v>6575</v>
      </c>
      <c r="I35" s="78" t="str">
        <f>IF([1]元データ貼付用先!I71&lt;0,"△","")</f>
        <v/>
      </c>
      <c r="J35" s="61">
        <f>ABS([1]元データ貼付用先!I71)</f>
        <v>3</v>
      </c>
    </row>
    <row r="36" spans="1:10" ht="21" customHeight="1">
      <c r="A36" s="60" t="s">
        <v>96</v>
      </c>
      <c r="B36" s="58">
        <f>[1]元データ貼付用先!E38</f>
        <v>337669</v>
      </c>
      <c r="C36" s="58">
        <f>[1]元データ貼付用先!F38</f>
        <v>726025</v>
      </c>
      <c r="D36" s="78" t="str">
        <f>IF([1]元データ貼付用先!I38&lt;0,"△","")</f>
        <v/>
      </c>
      <c r="E36" s="79">
        <f>ABS([1]元データ貼付用先!I38)</f>
        <v>171</v>
      </c>
      <c r="F36" s="60" t="s">
        <v>97</v>
      </c>
      <c r="G36" s="63">
        <f>[1]元データ貼付用先!E72</f>
        <v>10695</v>
      </c>
      <c r="H36" s="63">
        <f>[1]元データ貼付用先!F72</f>
        <v>23041</v>
      </c>
      <c r="I36" s="78" t="str">
        <f>IF([1]元データ貼付用先!I72&lt;0,"△","")</f>
        <v>△</v>
      </c>
      <c r="J36" s="61">
        <f>ABS([1]元データ貼付用先!I72)</f>
        <v>12</v>
      </c>
    </row>
    <row r="37" spans="1:10" ht="21" customHeight="1">
      <c r="A37" s="56" t="s">
        <v>98</v>
      </c>
      <c r="B37" s="58">
        <f>[1]元データ貼付用先!E39</f>
        <v>75830</v>
      </c>
      <c r="C37" s="58">
        <f>[1]元データ貼付用先!F39</f>
        <v>169461</v>
      </c>
      <c r="D37" s="78" t="str">
        <f>IF([1]元データ貼付用先!I39&lt;0,"△","")</f>
        <v>△</v>
      </c>
      <c r="E37" s="79">
        <f>ABS([1]元データ貼付用先!I39)</f>
        <v>88</v>
      </c>
      <c r="F37" s="60" t="s">
        <v>99</v>
      </c>
      <c r="G37" s="63">
        <f>[1]元データ貼付用先!E73</f>
        <v>18331</v>
      </c>
      <c r="H37" s="63">
        <f>[1]元データ貼付用先!F73</f>
        <v>42502</v>
      </c>
      <c r="I37" s="78" t="str">
        <f>IF([1]元データ貼付用先!I73&lt;0,"△","")</f>
        <v/>
      </c>
      <c r="J37" s="61">
        <f>ABS([1]元データ貼付用先!I73)</f>
        <v>13</v>
      </c>
    </row>
    <row r="38" spans="1:10" ht="21" customHeight="1">
      <c r="A38" s="56" t="s">
        <v>100</v>
      </c>
      <c r="B38" s="58">
        <f>[1]元データ貼付用先!E40</f>
        <v>126705</v>
      </c>
      <c r="C38" s="58">
        <f>[1]元データ貼付用先!F40</f>
        <v>274070</v>
      </c>
      <c r="D38" s="78" t="str">
        <f>IF([1]元データ貼付用先!I40&lt;0,"△","")</f>
        <v/>
      </c>
      <c r="E38" s="79">
        <f>ABS([1]元データ貼付用先!I40)</f>
        <v>133</v>
      </c>
      <c r="F38" s="60" t="s">
        <v>101</v>
      </c>
      <c r="G38" s="63">
        <f>[1]元データ貼付用先!E74</f>
        <v>17198</v>
      </c>
      <c r="H38" s="63">
        <f>[1]元データ貼付用先!F74</f>
        <v>39492</v>
      </c>
      <c r="I38" s="78" t="str">
        <f>IF([1]元データ貼付用先!I74&lt;0,"△","")</f>
        <v/>
      </c>
      <c r="J38" s="61">
        <f>ABS([1]元データ貼付用先!I74)</f>
        <v>14</v>
      </c>
    </row>
    <row r="39" spans="1:10" ht="21" customHeight="1" thickBot="1">
      <c r="A39" s="68" t="s">
        <v>102</v>
      </c>
      <c r="B39" s="69">
        <f>[1]元データ貼付用先!E41</f>
        <v>135134</v>
      </c>
      <c r="C39" s="69">
        <f>[1]元データ貼付用先!F41</f>
        <v>282494</v>
      </c>
      <c r="D39" s="80" t="str">
        <f>IF([1]元データ貼付用先!I41&lt;0,"△","")</f>
        <v/>
      </c>
      <c r="E39" s="81">
        <f>ABS([1]元データ貼付用先!I41)</f>
        <v>126</v>
      </c>
      <c r="F39" s="70" t="s">
        <v>103</v>
      </c>
      <c r="G39" s="71">
        <f>[1]元データ貼付用先!E75</f>
        <v>1133</v>
      </c>
      <c r="H39" s="71">
        <f>[1]元データ貼付用先!F75</f>
        <v>3010</v>
      </c>
      <c r="I39" s="80" t="str">
        <f>IF([1]元データ貼付用先!I75&lt;0,"△","")</f>
        <v>△</v>
      </c>
      <c r="J39" s="72">
        <f>ABS([1]元データ貼付用先!I75)</f>
        <v>1</v>
      </c>
    </row>
    <row r="40" spans="1:10">
      <c r="D40" s="73"/>
      <c r="G40" s="62"/>
      <c r="H40" s="62"/>
      <c r="I40" s="59"/>
      <c r="J40" s="85"/>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2022-03-01T09:36:11Z</cp:lastPrinted>
  <dcterms:created xsi:type="dcterms:W3CDTF">2003-06-09T01:39:57Z</dcterms:created>
  <dcterms:modified xsi:type="dcterms:W3CDTF">2022-03-01T09:36:19Z</dcterms:modified>
</cp:coreProperties>
</file>