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1\10人口統計\03座間市の人口\公表用データ\確報版\"/>
    </mc:Choice>
  </mc:AlternateContent>
  <bookViews>
    <workbookView xWindow="-20" yWindow="5930" windowWidth="19230" windowHeight="5990"/>
  </bookViews>
  <sheets>
    <sheet name="①座間市の人口" sheetId="16" r:id="rId1"/>
    <sheet name="②町丁字別人口・世帯" sheetId="20" r:id="rId2"/>
    <sheet name="③県人口" sheetId="19" r:id="rId3"/>
  </sheets>
  <externalReferences>
    <externalReference r:id="rId4"/>
    <externalReference r:id="rId5"/>
  </externalReferences>
  <definedNames>
    <definedName name="_Key1" hidden="1">#REF!</definedName>
    <definedName name="_Order1" hidden="1">255</definedName>
    <definedName name="_Regression_Int" localSheetId="0" hidden="1">1</definedName>
    <definedName name="_Sort" hidden="1">#REF!</definedName>
    <definedName name="Print_Area_MI" localSheetId="0">①座間市の人口!$A$1:$J$39</definedName>
    <definedName name="月報">"グラフ 1"</definedName>
  </definedNames>
  <calcPr calcId="162913"/>
</workbook>
</file>

<file path=xl/calcChain.xml><?xml version="1.0" encoding="utf-8"?>
<calcChain xmlns="http://schemas.openxmlformats.org/spreadsheetml/2006/main">
  <c r="J39" i="19" l="1"/>
  <c r="I39" i="19"/>
  <c r="H39" i="19"/>
  <c r="G39" i="19"/>
  <c r="E39" i="19"/>
  <c r="D39" i="19"/>
  <c r="C39" i="19"/>
  <c r="B39" i="19"/>
  <c r="J38" i="19"/>
  <c r="I38" i="19"/>
  <c r="H38" i="19"/>
  <c r="G38" i="19"/>
  <c r="E38" i="19"/>
  <c r="D38" i="19"/>
  <c r="C38" i="19"/>
  <c r="B38" i="19"/>
  <c r="J37" i="19"/>
  <c r="I37" i="19"/>
  <c r="H37" i="19"/>
  <c r="G37" i="19"/>
  <c r="E37" i="19"/>
  <c r="D37" i="19"/>
  <c r="C37" i="19"/>
  <c r="B37" i="19"/>
  <c r="J36" i="19"/>
  <c r="I36" i="19"/>
  <c r="H36" i="19"/>
  <c r="G36" i="19"/>
  <c r="E36" i="19"/>
  <c r="D36" i="19"/>
  <c r="C36" i="19"/>
  <c r="B36" i="19"/>
  <c r="J35" i="19"/>
  <c r="I35" i="19"/>
  <c r="H35" i="19"/>
  <c r="G35" i="19"/>
  <c r="E35" i="19"/>
  <c r="D35" i="19"/>
  <c r="C35" i="19"/>
  <c r="B35" i="19"/>
  <c r="J34" i="19"/>
  <c r="I34" i="19"/>
  <c r="H34" i="19"/>
  <c r="G34" i="19"/>
  <c r="E34" i="19"/>
  <c r="D34" i="19"/>
  <c r="C34" i="19"/>
  <c r="B34" i="19"/>
  <c r="J33" i="19"/>
  <c r="I33" i="19"/>
  <c r="H33" i="19"/>
  <c r="G33" i="19"/>
  <c r="E33" i="19"/>
  <c r="D33" i="19"/>
  <c r="C33" i="19"/>
  <c r="B33" i="19"/>
  <c r="J32" i="19"/>
  <c r="I32" i="19"/>
  <c r="H32" i="19"/>
  <c r="G32" i="19"/>
  <c r="E32" i="19"/>
  <c r="D32" i="19"/>
  <c r="C32" i="19"/>
  <c r="B32" i="19"/>
  <c r="J31" i="19"/>
  <c r="I31" i="19"/>
  <c r="H31" i="19"/>
  <c r="G31" i="19"/>
  <c r="E31" i="19"/>
  <c r="D31" i="19"/>
  <c r="C31" i="19"/>
  <c r="B31" i="19"/>
  <c r="J30" i="19"/>
  <c r="I30" i="19"/>
  <c r="H30" i="19"/>
  <c r="G30" i="19"/>
  <c r="E30" i="19"/>
  <c r="D30" i="19"/>
  <c r="C30" i="19"/>
  <c r="B30" i="19"/>
  <c r="J29" i="19"/>
  <c r="I29" i="19"/>
  <c r="H29" i="19"/>
  <c r="G29" i="19"/>
  <c r="E29" i="19"/>
  <c r="D29" i="19"/>
  <c r="C29" i="19"/>
  <c r="B29" i="19"/>
  <c r="J28" i="19"/>
  <c r="I28" i="19"/>
  <c r="H28" i="19"/>
  <c r="G28" i="19"/>
  <c r="E28" i="19"/>
  <c r="D28" i="19"/>
  <c r="C28" i="19"/>
  <c r="B28" i="19"/>
  <c r="J27" i="19"/>
  <c r="I27" i="19"/>
  <c r="H27" i="19"/>
  <c r="G27" i="19"/>
  <c r="E27" i="19"/>
  <c r="D27" i="19"/>
  <c r="C27" i="19"/>
  <c r="B27" i="19"/>
  <c r="J26" i="19"/>
  <c r="I26" i="19"/>
  <c r="H26" i="19"/>
  <c r="G26" i="19"/>
  <c r="E26" i="19"/>
  <c r="D26" i="19"/>
  <c r="C26" i="19"/>
  <c r="B26" i="19"/>
  <c r="J25" i="19"/>
  <c r="I25" i="19"/>
  <c r="H25" i="19"/>
  <c r="G25" i="19"/>
  <c r="E25" i="19"/>
  <c r="D25" i="19"/>
  <c r="C25" i="19"/>
  <c r="B25" i="19"/>
  <c r="J24" i="19"/>
  <c r="I24" i="19"/>
  <c r="H24" i="19"/>
  <c r="G24" i="19"/>
  <c r="E24" i="19"/>
  <c r="D24" i="19"/>
  <c r="C24" i="19"/>
  <c r="B24" i="19"/>
  <c r="J23" i="19"/>
  <c r="I23" i="19"/>
  <c r="H23" i="19"/>
  <c r="G23" i="19"/>
  <c r="E23" i="19"/>
  <c r="D23" i="19"/>
  <c r="C23" i="19"/>
  <c r="B23" i="19"/>
  <c r="J22" i="19"/>
  <c r="I22" i="19"/>
  <c r="H22" i="19"/>
  <c r="G22" i="19"/>
  <c r="E22" i="19"/>
  <c r="D22" i="19"/>
  <c r="C22" i="19"/>
  <c r="B22" i="19"/>
  <c r="J21" i="19"/>
  <c r="I21" i="19"/>
  <c r="H21" i="19"/>
  <c r="G21" i="19"/>
  <c r="E21" i="19"/>
  <c r="D21" i="19"/>
  <c r="C21" i="19"/>
  <c r="B21" i="19"/>
  <c r="J20" i="19"/>
  <c r="I20" i="19"/>
  <c r="H20" i="19"/>
  <c r="G20" i="19"/>
  <c r="E20" i="19"/>
  <c r="D20" i="19"/>
  <c r="C20" i="19"/>
  <c r="B20" i="19"/>
  <c r="J19" i="19"/>
  <c r="I19" i="19"/>
  <c r="H19" i="19"/>
  <c r="G19" i="19"/>
  <c r="E19" i="19"/>
  <c r="D19" i="19"/>
  <c r="C19" i="19"/>
  <c r="B19" i="19"/>
  <c r="J18" i="19"/>
  <c r="I18" i="19"/>
  <c r="H18" i="19"/>
  <c r="G18" i="19"/>
  <c r="E18" i="19"/>
  <c r="D18" i="19"/>
  <c r="C18" i="19"/>
  <c r="B18" i="19"/>
  <c r="J17" i="19"/>
  <c r="I17" i="19"/>
  <c r="H17" i="19"/>
  <c r="G17" i="19"/>
  <c r="E17" i="19"/>
  <c r="D17" i="19"/>
  <c r="C17" i="19"/>
  <c r="B17" i="19"/>
  <c r="J16" i="19"/>
  <c r="I16" i="19"/>
  <c r="H16" i="19"/>
  <c r="G16" i="19"/>
  <c r="E16" i="19"/>
  <c r="D16" i="19"/>
  <c r="C16" i="19"/>
  <c r="B16" i="19"/>
  <c r="J15" i="19"/>
  <c r="I15" i="19"/>
  <c r="H15" i="19"/>
  <c r="G15" i="19"/>
  <c r="E15" i="19"/>
  <c r="D15" i="19"/>
  <c r="C15" i="19"/>
  <c r="B15" i="19"/>
  <c r="J14" i="19"/>
  <c r="I14" i="19"/>
  <c r="H14" i="19"/>
  <c r="G14" i="19"/>
  <c r="E14" i="19"/>
  <c r="D14" i="19"/>
  <c r="C14" i="19"/>
  <c r="B14" i="19"/>
  <c r="J13" i="19"/>
  <c r="I13" i="19"/>
  <c r="H13" i="19"/>
  <c r="G13" i="19"/>
  <c r="E13" i="19"/>
  <c r="D13" i="19"/>
  <c r="C13" i="19"/>
  <c r="B13" i="19"/>
  <c r="J12" i="19"/>
  <c r="I12" i="19"/>
  <c r="H12" i="19"/>
  <c r="G12" i="19"/>
  <c r="E12" i="19"/>
  <c r="D12" i="19"/>
  <c r="C12" i="19"/>
  <c r="B12" i="19"/>
  <c r="J11" i="19"/>
  <c r="I11" i="19"/>
  <c r="H11" i="19"/>
  <c r="G11" i="19"/>
  <c r="E11" i="19"/>
  <c r="D11" i="19"/>
  <c r="C11" i="19"/>
  <c r="B11" i="19"/>
  <c r="J10" i="19"/>
  <c r="I10" i="19"/>
  <c r="H10" i="19"/>
  <c r="G10" i="19"/>
  <c r="E10" i="19"/>
  <c r="D10" i="19"/>
  <c r="C10" i="19"/>
  <c r="B10" i="19"/>
  <c r="J9" i="19"/>
  <c r="I9" i="19"/>
  <c r="H9" i="19"/>
  <c r="G9" i="19"/>
  <c r="E9" i="19"/>
  <c r="D9" i="19"/>
  <c r="C9" i="19"/>
  <c r="B9" i="19"/>
  <c r="J8" i="19"/>
  <c r="I8" i="19"/>
  <c r="H8" i="19"/>
  <c r="G8" i="19"/>
  <c r="E8" i="19"/>
  <c r="D8" i="19"/>
  <c r="C8" i="19"/>
  <c r="B8" i="19"/>
  <c r="J7" i="19"/>
  <c r="I7" i="19"/>
  <c r="H7" i="19"/>
  <c r="G7" i="19"/>
  <c r="E7" i="19"/>
  <c r="D7" i="19"/>
  <c r="C7" i="19"/>
  <c r="B7" i="19"/>
  <c r="J6" i="19"/>
  <c r="I6" i="19"/>
  <c r="H6" i="19"/>
  <c r="G6" i="19"/>
  <c r="E6" i="19"/>
  <c r="D6" i="19"/>
  <c r="C6" i="19"/>
  <c r="B6" i="19"/>
  <c r="J2" i="19"/>
  <c r="I31" i="16" l="1"/>
  <c r="G31" i="16"/>
  <c r="E31" i="16" s="1"/>
  <c r="I30" i="16"/>
  <c r="G30" i="16"/>
  <c r="I29" i="16"/>
  <c r="G29" i="16"/>
  <c r="I27" i="16"/>
  <c r="G27" i="16"/>
  <c r="I26" i="16"/>
  <c r="G26" i="16"/>
  <c r="I25" i="16"/>
  <c r="G25" i="16"/>
  <c r="I23" i="16"/>
  <c r="G23" i="16"/>
  <c r="I22" i="16"/>
  <c r="G22" i="16"/>
  <c r="J18" i="16"/>
  <c r="I18" i="16"/>
  <c r="E18" i="16"/>
  <c r="E14" i="16"/>
  <c r="E13" i="16"/>
  <c r="E12" i="16" s="1"/>
  <c r="I32" i="16" l="1"/>
  <c r="E30" i="16"/>
  <c r="G28" i="16"/>
  <c r="I13" i="16" s="1"/>
  <c r="E29" i="16"/>
  <c r="E27" i="16"/>
  <c r="G18" i="16"/>
  <c r="C18" i="16" s="1"/>
  <c r="F8" i="16" s="1"/>
  <c r="I8" i="16" s="1"/>
  <c r="E22" i="16"/>
  <c r="E23" i="16"/>
  <c r="E25" i="16"/>
  <c r="E26" i="16"/>
  <c r="I28" i="16"/>
  <c r="I14" i="16" s="1"/>
  <c r="I24" i="16"/>
  <c r="E32" i="16"/>
  <c r="J14" i="16"/>
  <c r="G24" i="16"/>
  <c r="G32" i="16"/>
  <c r="J13" i="16" s="1"/>
  <c r="E24" i="16" l="1"/>
  <c r="J12" i="16"/>
  <c r="E28" i="16"/>
  <c r="E33" i="16" s="1"/>
  <c r="E34" i="16" s="1"/>
  <c r="G14" i="16"/>
  <c r="C14" i="16" s="1"/>
  <c r="F7" i="16" s="1"/>
  <c r="I7" i="16" s="1"/>
  <c r="I33" i="16"/>
  <c r="I34" i="16" s="1"/>
  <c r="G33" i="16"/>
  <c r="G34" i="16" s="1"/>
  <c r="I12" i="16"/>
  <c r="G13" i="16"/>
  <c r="G12" i="16" l="1"/>
  <c r="C13" i="16"/>
  <c r="F6" i="16" l="1"/>
  <c r="I6" i="16" s="1"/>
  <c r="C12" i="16"/>
  <c r="F37" i="16" l="1"/>
  <c r="F36" i="16"/>
  <c r="F5" i="16"/>
  <c r="I5" i="16" s="1"/>
</calcChain>
</file>

<file path=xl/sharedStrings.xml><?xml version="1.0" encoding="utf-8"?>
<sst xmlns="http://schemas.openxmlformats.org/spreadsheetml/2006/main" count="323" uniqueCount="180">
  <si>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</si>
  <si>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</si>
  <si>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</si>
  <si>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</si>
  <si>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</si>
  <si>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</si>
  <si>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</si>
  <si>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</si>
  <si>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</si>
  <si>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</si>
  <si>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</si>
  <si>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</si>
  <si>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</si>
  <si>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</si>
  <si>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</si>
  <si>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</si>
  <si>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</si>
  <si>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</si>
  <si>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</si>
  <si>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</si>
  <si>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</si>
  <si>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</si>
  <si>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</si>
  <si>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</si>
  <si>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</si>
  <si>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</si>
  <si>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</si>
  <si>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</si>
  <si>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</si>
  <si>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</si>
  <si>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</si>
  <si>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</si>
  <si>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</si>
  <si>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</si>
  <si>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</si>
  <si>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</si>
  <si>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</si>
  <si>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</si>
  <si>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</si>
  <si>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</si>
  <si>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</si>
  <si>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</si>
  <si>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</si>
  <si>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</si>
  <si>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</si>
  <si>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</si>
  <si>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</si>
  <si>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</si>
  <si>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</si>
  <si>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</si>
  <si>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</si>
  <si>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</si>
  <si>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</si>
  <si>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</si>
  <si>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</si>
  <si>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</si>
  <si>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</si>
  <si>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</si>
  <si>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</si>
  <si>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</si>
  <si>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</si>
  <si>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</si>
  <si>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</si>
  <si>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</si>
  <si>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</si>
  <si>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</si>
  <si>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</si>
  <si>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</si>
  <si>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</si>
  <si>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</si>
  <si>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</si>
  <si>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</si>
  <si>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</si>
  <si>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</si>
  <si>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</si>
  <si>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</si>
  <si>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</si>
  <si>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</si>
  <si>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</si>
  <si>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</si>
  <si>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</si>
  <si>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</si>
  <si>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</si>
  <si>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</si>
  <si>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</si>
  <si>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</si>
  <si>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</si>
  <si>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</si>
  <si>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</si>
  <si>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</si>
  <si>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</si>
  <si>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</si>
  <si>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</si>
  <si>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</si>
  <si>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</si>
  <si>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</si>
  <si>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</si>
  <si>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</si>
  <si>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</si>
  <si>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</si>
  <si>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</si>
  <si>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</si>
  <si>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</si>
  <si>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</si>
  <si>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</si>
  <si>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</si>
  <si>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</si>
  <si>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</si>
  <si>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</si>
  <si>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</si>
  <si>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</si>
  <si>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</si>
  <si>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</si>
  <si>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</si>
  <si>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</si>
  <si>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</si>
  <si>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</si>
  <si>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</si>
  <si>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</si>
  <si>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</si>
  <si>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</si>
  <si>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６　月</t>
    <phoneticPr fontId="2"/>
  </si>
  <si>
    <t>（令和３年６月１日 現 在 )</t>
    <rPh sb="1" eb="2">
      <t>レイ</t>
    </rPh>
    <rPh sb="2" eb="3">
      <t>ワ</t>
    </rPh>
    <rPh sb="4" eb="5">
      <t>ネン</t>
    </rPh>
    <rPh sb="6" eb="7">
      <t>ゲツ</t>
    </rPh>
    <phoneticPr fontId="2"/>
  </si>
  <si>
    <t>５　月</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</si>
  <si>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</si>
  <si>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</si>
  <si>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</si>
  <si>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（神奈川県ホームページから抜粋、神奈川県統計センター調）</t>
    <rPh sb="1" eb="5">
      <t>カナガワケン</t>
    </rPh>
    <rPh sb="13" eb="15">
      <t>バッスイ</t>
    </rPh>
    <rPh sb="16" eb="20">
      <t>カナガワケン</t>
    </rPh>
    <rPh sb="20" eb="22">
      <t>トウケイ</t>
    </rPh>
    <rPh sb="26" eb="27">
      <t>シラ</t>
    </rPh>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</si>
  <si>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</si>
  <si>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令和３年６月１日現在</t>
    <rPh sb="0" eb="1">
      <t>レイ</t>
    </rPh>
    <rPh sb="1" eb="2">
      <t>ワ</t>
    </rPh>
    <rPh sb="3" eb="4">
      <t>ネン</t>
    </rPh>
    <rPh sb="5" eb="6">
      <t>ガツ</t>
    </rPh>
    <rPh sb="6" eb="8">
      <t>ツイタチ</t>
    </rPh>
    <rPh sb="7" eb="10">
      <t>ニチゲンザイ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</si>
  <si>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</si>
  <si>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</si>
  <si>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</si>
  <si>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</si>
  <si>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</si>
  <si>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</si>
  <si>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</si>
  <si>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</si>
  <si>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</si>
  <si>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</si>
  <si>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</si>
  <si>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</si>
  <si>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</si>
  <si>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</si>
  <si>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</si>
  <si>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</si>
  <si>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</si>
  <si>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</si>
  <si>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</si>
  <si>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</si>
  <si>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</si>
  <si>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</si>
  <si>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</si>
  <si>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</si>
  <si>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</si>
  <si>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</si>
  <si>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</si>
  <si>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</si>
  <si>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</si>
  <si>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</si>
  <si>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</si>
  <si>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</si>
  <si>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</si>
  <si>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</si>
  <si>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</si>
  <si>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</si>
  <si>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</si>
  <si>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</si>
  <si>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</si>
  <si>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</si>
  <si>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</si>
  <si>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</si>
  <si>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</si>
  <si>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</si>
  <si>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</si>
  <si>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</si>
  <si>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</si>
  <si>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№445　令和４年３月３日発表</t>
    <phoneticPr fontId="2"/>
  </si>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</sst>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08">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right style="medium">
        <color indexed="8"/>
      </right>
      <top style="thin">
        <color indexed="8"/>
      </top>
      <bottom/>
      <diagonal/>
    </border>
    <border>
      <left style="thin">
        <color indexed="8"/>
      </left>
      <right style="thin">
        <color indexed="8"/>
      </right>
      <top/>
      <bottom/>
      <diagonal/>
    </border>
    <border>
      <left style="medium">
        <color indexed="8"/>
      </left>
      <right style="thin">
        <color indexed="8"/>
      </right>
      <top/>
      <bottom/>
      <diagonal/>
    </border>
    <border>
      <left/>
      <right style="medium">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right style="medium">
        <color indexed="8"/>
      </right>
      <top style="medium">
        <color indexed="8"/>
      </top>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s>
  <cellStyleXfs count="3">
    <xf numFmtId="0" fontId="0" fillId="0" borderId="0"/>
    <xf numFmtId="37" fontId="1" fillId="0" borderId="0"/>
    <xf numFmtId="37" fontId="1" fillId="0" borderId="0"/>
  </cellStyleXfs>
  <cellXfs count="230">
    <xf numFmtId="0" fontId="0" fillId="0" borderId="0" xfId="0"/>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180" fontId="5" fillId="0" borderId="0" xfId="2" applyNumberFormat="1" applyFont="1" applyBorder="1" applyAlignment="1" applyProtection="1">
      <alignment vertical="center"/>
    </xf>
    <xf numFmtId="0" fontId="0" fillId="0" borderId="0" xfId="0" applyBorder="1" applyAlignment="1">
      <alignment horizontal="right" vertical="center"/>
    </xf>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2" quotePrefix="1" applyFont="1" applyBorder="1" applyProtection="1"/>
    <xf numFmtId="181" fontId="9" fillId="0" borderId="1" xfId="2" applyNumberFormat="1" applyFont="1" applyBorder="1" applyAlignment="1" applyProtection="1">
      <alignment vertical="center" shrinkToFit="1"/>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11" fillId="0" borderId="0" xfId="2" applyFont="1" applyBorder="1" applyProtection="1"/>
    <xf numFmtId="181" fontId="9" fillId="0" borderId="0" xfId="2" applyNumberFormat="1" applyFont="1" applyBorder="1" applyAlignment="1" applyProtection="1">
      <alignment vertical="center" shrinkToFit="1"/>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6" fillId="0" borderId="3" xfId="1" applyFont="1" applyBorder="1" applyAlignment="1">
      <alignment vertical="center"/>
    </xf>
    <xf numFmtId="37" fontId="17" fillId="0" borderId="3" xfId="1" applyFont="1" applyBorder="1" applyAlignment="1">
      <alignment horizontal="righ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vertical="center"/>
    </xf>
    <xf numFmtId="179" fontId="13" fillId="0" borderId="21"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vertical="center"/>
    </xf>
    <xf numFmtId="179" fontId="13" fillId="0" borderId="0" xfId="1" applyNumberFormat="1" applyFont="1" applyBorder="1" applyAlignment="1" applyProtection="1">
      <alignment vertical="center"/>
    </xf>
    <xf numFmtId="179" fontId="13" fillId="0" borderId="21"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20" fillId="0" borderId="22" xfId="1" applyFont="1" applyBorder="1" applyAlignment="1" applyProtection="1">
      <alignment vertical="center"/>
    </xf>
    <xf numFmtId="179" fontId="20" fillId="0" borderId="21" xfId="1" applyNumberFormat="1" applyFont="1" applyBorder="1" applyAlignment="1" applyProtection="1">
      <alignment vertical="center"/>
    </xf>
    <xf numFmtId="0" fontId="13" fillId="0" borderId="22" xfId="1" applyNumberFormat="1" applyFont="1" applyBorder="1" applyAlignment="1" applyProtection="1">
      <alignment vertical="center"/>
    </xf>
    <xf numFmtId="37" fontId="13" fillId="0" borderId="24" xfId="1" applyFont="1" applyBorder="1" applyAlignment="1" applyProtection="1">
      <alignment vertical="center"/>
    </xf>
    <xf numFmtId="179" fontId="13" fillId="0" borderId="25" xfId="1" applyNumberFormat="1" applyFont="1" applyBorder="1" applyAlignment="1" applyProtection="1">
      <alignment horizontal="right" vertical="center"/>
    </xf>
    <xf numFmtId="37" fontId="13" fillId="0" borderId="26" xfId="1" applyFont="1" applyBorder="1" applyAlignment="1" applyProtection="1">
      <alignment vertical="center"/>
    </xf>
    <xf numFmtId="179" fontId="13" fillId="0" borderId="25" xfId="1" applyNumberFormat="1" applyFont="1" applyBorder="1" applyAlignment="1" applyProtection="1">
      <alignment vertical="center"/>
    </xf>
    <xf numFmtId="179" fontId="13" fillId="0" borderId="27" xfId="1" applyNumberFormat="1" applyFont="1" applyBorder="1" applyAlignment="1" applyProtection="1">
      <alignmen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8" xfId="1" applyNumberFormat="1" applyFont="1" applyBorder="1" applyAlignment="1" applyProtection="1">
      <alignment vertical="center"/>
    </xf>
    <xf numFmtId="179" fontId="13" fillId="0" borderId="20" xfId="1" applyNumberFormat="1" applyFont="1" applyBorder="1" applyAlignment="1" applyProtection="1">
      <alignment vertical="center" shrinkToFit="1"/>
    </xf>
    <xf numFmtId="176" fontId="13" fillId="0" borderId="29" xfId="1" applyNumberFormat="1" applyFont="1" applyBorder="1" applyAlignment="1" applyProtection="1">
      <alignment vertical="center"/>
    </xf>
    <xf numFmtId="179" fontId="13" fillId="0" borderId="23" xfId="1" applyNumberFormat="1" applyFont="1" applyBorder="1" applyAlignment="1" applyProtection="1">
      <alignment vertical="center" shrinkToFit="1"/>
    </xf>
    <xf numFmtId="176" fontId="13" fillId="0" borderId="30" xfId="1" applyNumberFormat="1" applyFont="1" applyBorder="1" applyAlignment="1" applyProtection="1">
      <alignment vertical="center"/>
    </xf>
    <xf numFmtId="179" fontId="13" fillId="0" borderId="27" xfId="1" applyNumberFormat="1" applyFont="1" applyBorder="1" applyAlignment="1" applyProtection="1">
      <alignment vertical="center" shrinkToFit="1"/>
    </xf>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3" fillId="0" borderId="0" xfId="0" applyFont="1"/>
    <xf numFmtId="0" fontId="22" fillId="0" borderId="76" xfId="0" applyFont="1" applyFill="1" applyBorder="1" applyAlignment="1">
      <alignment horizontal="center" vertical="center"/>
    </xf>
    <xf numFmtId="182" fontId="22" fillId="0" borderId="76"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7" xfId="0" applyFont="1" applyFill="1" applyBorder="1" applyAlignment="1">
      <alignment horizontal="center" vertical="center"/>
    </xf>
    <xf numFmtId="0" fontId="22" fillId="0" borderId="78" xfId="0" applyFont="1" applyFill="1" applyBorder="1" applyAlignment="1">
      <alignment horizontal="center" vertical="center"/>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0" fontId="22" fillId="0" borderId="83" xfId="0" applyFont="1" applyFill="1" applyBorder="1" applyAlignment="1">
      <alignment horizontal="center" vertical="center"/>
    </xf>
    <xf numFmtId="182" fontId="22" fillId="0" borderId="84" xfId="0" applyNumberFormat="1" applyFont="1" applyFill="1" applyBorder="1" applyAlignment="1">
      <alignment vertical="center"/>
    </xf>
    <xf numFmtId="0" fontId="22" fillId="0" borderId="85" xfId="0" applyNumberFormat="1" applyFont="1" applyFill="1" applyBorder="1" applyAlignment="1">
      <alignment vertical="center"/>
    </xf>
    <xf numFmtId="179" fontId="22" fillId="0" borderId="86" xfId="0" applyNumberFormat="1" applyFont="1" applyFill="1" applyBorder="1" applyAlignment="1">
      <alignment vertical="center"/>
    </xf>
    <xf numFmtId="0" fontId="22" fillId="0" borderId="87" xfId="0" applyFont="1" applyFill="1" applyBorder="1" applyAlignment="1">
      <alignment horizontal="center" vertical="center"/>
    </xf>
    <xf numFmtId="182" fontId="22" fillId="0" borderId="88"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9" xfId="0" applyNumberFormat="1" applyFont="1" applyFill="1" applyBorder="1" applyAlignment="1">
      <alignment vertical="center"/>
    </xf>
    <xf numFmtId="0" fontId="22" fillId="0" borderId="90" xfId="0" applyFont="1" applyFill="1" applyBorder="1" applyAlignment="1">
      <alignment horizontal="center" vertical="center"/>
    </xf>
    <xf numFmtId="182" fontId="22" fillId="0" borderId="91" xfId="0" applyNumberFormat="1" applyFont="1" applyFill="1" applyBorder="1" applyAlignment="1">
      <alignment vertical="center"/>
    </xf>
    <xf numFmtId="182" fontId="22" fillId="0" borderId="92" xfId="0" applyNumberFormat="1" applyFont="1" applyFill="1" applyBorder="1" applyAlignment="1">
      <alignment vertical="center"/>
    </xf>
    <xf numFmtId="183" fontId="22" fillId="0" borderId="93" xfId="0" applyNumberFormat="1" applyFont="1" applyFill="1" applyBorder="1" applyAlignment="1">
      <alignment vertical="center"/>
    </xf>
    <xf numFmtId="183" fontId="22" fillId="0" borderId="89" xfId="0" applyNumberFormat="1" applyFont="1" applyFill="1" applyBorder="1" applyAlignment="1">
      <alignment horizontal="right" vertical="center"/>
    </xf>
    <xf numFmtId="0" fontId="22" fillId="0" borderId="94" xfId="0" applyFont="1" applyFill="1" applyBorder="1" applyAlignment="1">
      <alignment horizontal="center" vertical="center"/>
    </xf>
    <xf numFmtId="182" fontId="22" fillId="0" borderId="95" xfId="0" applyNumberFormat="1" applyFont="1" applyFill="1" applyBorder="1" applyAlignment="1">
      <alignment vertical="center"/>
    </xf>
    <xf numFmtId="182" fontId="22" fillId="0" borderId="96" xfId="0" applyNumberFormat="1" applyFont="1" applyFill="1" applyBorder="1" applyAlignment="1">
      <alignment vertical="center"/>
    </xf>
    <xf numFmtId="183" fontId="22" fillId="0" borderId="97" xfId="0" applyNumberFormat="1" applyFont="1" applyFill="1" applyBorder="1" applyAlignment="1">
      <alignment vertical="center"/>
    </xf>
    <xf numFmtId="182" fontId="22" fillId="0" borderId="88" xfId="0" applyNumberFormat="1" applyFont="1" applyFill="1" applyBorder="1" applyAlignment="1">
      <alignment horizontal="right" vertical="center"/>
    </xf>
    <xf numFmtId="0" fontId="22" fillId="0" borderId="98" xfId="0" applyFont="1" applyFill="1" applyBorder="1" applyAlignment="1">
      <alignment horizontal="center" vertical="center"/>
    </xf>
    <xf numFmtId="182" fontId="22" fillId="0" borderId="80" xfId="0" applyNumberFormat="1" applyFont="1" applyFill="1" applyBorder="1" applyAlignment="1">
      <alignment vertical="center"/>
    </xf>
    <xf numFmtId="183" fontId="22" fillId="0" borderId="99" xfId="0" applyNumberFormat="1" applyFont="1" applyFill="1" applyBorder="1" applyAlignment="1">
      <alignment vertical="center"/>
    </xf>
    <xf numFmtId="0" fontId="22" fillId="3" borderId="87" xfId="0" applyFont="1" applyFill="1" applyBorder="1" applyAlignment="1">
      <alignment horizontal="center" vertical="center"/>
    </xf>
    <xf numFmtId="0" fontId="22" fillId="0" borderId="0" xfId="0" applyFont="1"/>
    <xf numFmtId="0" fontId="22" fillId="0" borderId="100" xfId="0" applyFont="1" applyFill="1" applyBorder="1" applyAlignment="1">
      <alignment horizontal="center" vertical="center"/>
    </xf>
    <xf numFmtId="182" fontId="22" fillId="0" borderId="101" xfId="0" applyNumberFormat="1" applyFont="1" applyFill="1" applyBorder="1" applyAlignment="1">
      <alignment vertical="center"/>
    </xf>
    <xf numFmtId="0" fontId="22" fillId="0" borderId="102" xfId="0" applyFont="1" applyFill="1" applyBorder="1" applyAlignment="1">
      <alignment horizontal="center" vertical="center"/>
    </xf>
    <xf numFmtId="182" fontId="22" fillId="0" borderId="103" xfId="0" applyNumberFormat="1" applyFont="1" applyFill="1" applyBorder="1" applyAlignment="1">
      <alignment vertical="center"/>
    </xf>
    <xf numFmtId="182" fontId="22" fillId="0" borderId="104" xfId="0" applyNumberFormat="1" applyFont="1" applyFill="1" applyBorder="1" applyAlignment="1">
      <alignment vertical="center"/>
    </xf>
    <xf numFmtId="37" fontId="9" fillId="0" borderId="41" xfId="2" applyFont="1" applyBorder="1" applyAlignment="1" applyProtection="1">
      <alignment vertical="center"/>
    </xf>
    <xf numFmtId="37" fontId="9" fillId="0" borderId="63" xfId="2" applyFont="1" applyBorder="1" applyAlignment="1" applyProtection="1">
      <alignment vertical="center"/>
    </xf>
    <xf numFmtId="37" fontId="9" fillId="0" borderId="44" xfId="2" applyFont="1" applyBorder="1" applyAlignment="1" applyProtection="1">
      <alignment vertical="center"/>
    </xf>
    <xf numFmtId="177" fontId="9" fillId="0" borderId="60" xfId="2" applyNumberFormat="1" applyFont="1" applyBorder="1" applyAlignment="1" applyProtection="1">
      <alignment vertical="center"/>
    </xf>
    <xf numFmtId="177" fontId="9" fillId="0" borderId="55" xfId="2" applyNumberFormat="1" applyFont="1" applyBorder="1" applyAlignment="1" applyProtection="1">
      <alignment vertical="center"/>
    </xf>
    <xf numFmtId="37" fontId="9" fillId="0" borderId="58" xfId="2" applyFont="1" applyBorder="1" applyAlignment="1" applyProtection="1">
      <alignment vertical="center"/>
    </xf>
    <xf numFmtId="37" fontId="9" fillId="0" borderId="59" xfId="2" applyFont="1" applyBorder="1" applyAlignment="1" applyProtection="1">
      <alignment vertical="center"/>
    </xf>
    <xf numFmtId="37" fontId="9" fillId="0" borderId="48" xfId="2" applyFont="1" applyBorder="1" applyAlignment="1" applyProtection="1">
      <alignment vertical="center"/>
    </xf>
    <xf numFmtId="37" fontId="9" fillId="0" borderId="49" xfId="2" applyFont="1" applyBorder="1" applyAlignment="1" applyProtection="1">
      <alignment vertical="center"/>
    </xf>
    <xf numFmtId="37" fontId="9" fillId="0" borderId="31" xfId="2" applyFont="1" applyBorder="1" applyAlignment="1" applyProtection="1">
      <alignment vertical="center"/>
    </xf>
    <xf numFmtId="37" fontId="9" fillId="0" borderId="32"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61" xfId="2" applyFont="1" applyBorder="1" applyAlignment="1" applyProtection="1">
      <alignment horizontal="center" vertical="center" textRotation="255"/>
    </xf>
    <xf numFmtId="37" fontId="10" fillId="0" borderId="62" xfId="2" applyFont="1" applyBorder="1" applyAlignment="1" applyProtection="1">
      <alignment horizontal="center" vertical="center" textRotation="255"/>
    </xf>
    <xf numFmtId="37" fontId="9" fillId="0" borderId="33" xfId="2" applyFont="1" applyBorder="1" applyAlignment="1" applyProtection="1">
      <alignment vertical="center"/>
    </xf>
    <xf numFmtId="37" fontId="9" fillId="0" borderId="65" xfId="2" applyFont="1" applyBorder="1" applyAlignment="1" applyProtection="1">
      <alignment vertical="center"/>
    </xf>
    <xf numFmtId="37" fontId="9" fillId="0" borderId="34" xfId="2" applyFont="1" applyBorder="1" applyAlignment="1" applyProtection="1">
      <alignment vertical="center"/>
    </xf>
    <xf numFmtId="37" fontId="9" fillId="0" borderId="45" xfId="2" applyFont="1" applyBorder="1" applyAlignment="1" applyProtection="1">
      <alignment horizontal="center" vertical="center" textRotation="255"/>
    </xf>
    <xf numFmtId="37" fontId="9" fillId="0" borderId="46" xfId="2" applyFont="1" applyBorder="1" applyAlignment="1" applyProtection="1">
      <alignment horizontal="center" vertical="center" textRotation="255"/>
    </xf>
    <xf numFmtId="37" fontId="9" fillId="0" borderId="66" xfId="2" applyFont="1" applyBorder="1" applyAlignment="1" applyProtection="1">
      <alignment horizontal="center" vertical="center" textRotation="255"/>
    </xf>
    <xf numFmtId="37" fontId="9" fillId="0" borderId="35" xfId="2" applyFont="1" applyBorder="1" applyAlignment="1" applyProtection="1">
      <alignment vertical="center"/>
    </xf>
    <xf numFmtId="37" fontId="9" fillId="0" borderId="36" xfId="2"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37" fontId="9" fillId="0" borderId="67" xfId="2" applyFont="1" applyBorder="1" applyAlignment="1" applyProtection="1">
      <alignment vertical="center"/>
    </xf>
    <xf numFmtId="177" fontId="9" fillId="0" borderId="50"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42" xfId="2" applyNumberFormat="1" applyFont="1" applyBorder="1" applyAlignment="1" applyProtection="1">
      <alignment vertical="center"/>
    </xf>
    <xf numFmtId="37" fontId="9" fillId="0" borderId="41" xfId="2" applyFont="1" applyBorder="1" applyAlignment="1" applyProtection="1">
      <alignment horizontal="center" vertical="center"/>
    </xf>
    <xf numFmtId="37" fontId="9" fillId="0" borderId="63" xfId="2" applyFont="1" applyBorder="1" applyAlignment="1" applyProtection="1">
      <alignment horizontal="center" vertical="center"/>
    </xf>
    <xf numFmtId="37" fontId="9" fillId="0" borderId="44" xfId="2" applyFont="1" applyBorder="1" applyAlignment="1" applyProtection="1">
      <alignment horizontal="center" vertical="center"/>
    </xf>
    <xf numFmtId="37" fontId="9" fillId="0" borderId="40" xfId="2" applyFont="1" applyBorder="1" applyAlignment="1" applyProtection="1">
      <alignment horizontal="center" vertical="center"/>
    </xf>
    <xf numFmtId="37" fontId="9" fillId="0" borderId="39" xfId="2" applyFont="1" applyBorder="1" applyAlignment="1" applyProtection="1">
      <alignment horizontal="center" vertical="center"/>
    </xf>
    <xf numFmtId="177" fontId="9" fillId="0" borderId="33" xfId="2" applyNumberFormat="1" applyFont="1" applyFill="1" applyBorder="1" applyAlignment="1" applyProtection="1">
      <alignment vertical="center"/>
    </xf>
    <xf numFmtId="177" fontId="9" fillId="0" borderId="55" xfId="2" applyNumberFormat="1" applyFont="1" applyFill="1" applyBorder="1" applyAlignment="1" applyProtection="1">
      <alignment vertical="center"/>
    </xf>
    <xf numFmtId="37" fontId="9" fillId="0" borderId="64" xfId="2" applyFont="1" applyBorder="1" applyAlignment="1" applyProtection="1">
      <alignment vertical="center"/>
    </xf>
    <xf numFmtId="177" fontId="9" fillId="0" borderId="35" xfId="2" applyNumberFormat="1" applyFont="1" applyFill="1" applyBorder="1" applyAlignment="1" applyProtection="1">
      <alignment horizontal="right" vertical="center"/>
    </xf>
    <xf numFmtId="177" fontId="9" fillId="0" borderId="53" xfId="2" applyNumberFormat="1" applyFont="1" applyFill="1" applyBorder="1" applyAlignment="1" applyProtection="1">
      <alignment horizontal="right" vertical="center"/>
    </xf>
    <xf numFmtId="177" fontId="9" fillId="0" borderId="36" xfId="2" applyNumberFormat="1" applyFont="1" applyFill="1" applyBorder="1" applyAlignment="1" applyProtection="1">
      <alignment horizontal="right" vertical="center"/>
    </xf>
    <xf numFmtId="177" fontId="9" fillId="0" borderId="48"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37" fontId="21" fillId="0" borderId="41" xfId="2" applyFont="1" applyFill="1" applyBorder="1" applyAlignment="1" applyProtection="1">
      <alignment horizontal="center" vertical="center"/>
    </xf>
    <xf numFmtId="37" fontId="21" fillId="0" borderId="40" xfId="2" applyFont="1" applyFill="1" applyBorder="1" applyAlignment="1" applyProtection="1">
      <alignment horizontal="center" vertical="center"/>
    </xf>
    <xf numFmtId="37" fontId="9" fillId="0" borderId="39" xfId="2" applyFont="1" applyFill="1" applyBorder="1" applyAlignment="1" applyProtection="1">
      <alignment horizontal="center" vertical="center"/>
    </xf>
    <xf numFmtId="37" fontId="9" fillId="0" borderId="40" xfId="2" applyFont="1" applyFill="1" applyBorder="1" applyAlignment="1" applyProtection="1">
      <alignment horizontal="center" vertical="center"/>
    </xf>
    <xf numFmtId="37" fontId="9" fillId="0" borderId="10" xfId="2" applyFont="1" applyBorder="1" applyAlignment="1" applyProtection="1">
      <alignment horizontal="center" vertical="center" textRotation="255"/>
    </xf>
    <xf numFmtId="37" fontId="9" fillId="0" borderId="61" xfId="2" applyFont="1" applyBorder="1" applyAlignment="1" applyProtection="1">
      <alignment horizontal="center" vertical="center" textRotation="255"/>
    </xf>
    <xf numFmtId="37" fontId="9" fillId="0" borderId="62" xfId="2" applyFont="1" applyBorder="1" applyAlignment="1" applyProtection="1">
      <alignment horizontal="center" vertical="center" textRotation="255"/>
    </xf>
    <xf numFmtId="177" fontId="21" fillId="0" borderId="52" xfId="2" applyNumberFormat="1" applyFont="1" applyFill="1" applyBorder="1" applyAlignment="1" applyProtection="1">
      <alignment horizontal="right" vertical="center"/>
    </xf>
    <xf numFmtId="177" fontId="21" fillId="0" borderId="53" xfId="2" applyNumberFormat="1" applyFont="1" applyFill="1" applyBorder="1" applyAlignment="1" applyProtection="1">
      <alignment horizontal="right" vertical="center"/>
    </xf>
    <xf numFmtId="177" fontId="9" fillId="0" borderId="35" xfId="2" applyNumberFormat="1" applyFont="1" applyFill="1" applyBorder="1" applyAlignment="1" applyProtection="1">
      <alignment vertical="center"/>
    </xf>
    <xf numFmtId="177" fontId="9" fillId="0" borderId="53" xfId="2" applyNumberFormat="1" applyFont="1" applyFill="1" applyBorder="1" applyAlignment="1" applyProtection="1">
      <alignment vertical="center"/>
    </xf>
    <xf numFmtId="177" fontId="21" fillId="0" borderId="54" xfId="2" applyNumberFormat="1" applyFont="1" applyFill="1" applyBorder="1" applyAlignment="1" applyProtection="1">
      <alignment horizontal="right" vertical="center"/>
    </xf>
    <xf numFmtId="177" fontId="21" fillId="0" borderId="42" xfId="2" applyNumberFormat="1" applyFont="1" applyFill="1" applyBorder="1" applyAlignment="1" applyProtection="1">
      <alignment horizontal="right" vertical="center"/>
    </xf>
    <xf numFmtId="177" fontId="21" fillId="0" borderId="41" xfId="2" applyNumberFormat="1" applyFont="1" applyFill="1" applyBorder="1" applyAlignment="1" applyProtection="1">
      <alignment vertical="center"/>
    </xf>
    <xf numFmtId="177" fontId="21" fillId="0" borderId="40" xfId="2" applyNumberFormat="1" applyFont="1" applyFill="1" applyBorder="1" applyAlignment="1" applyProtection="1">
      <alignment vertical="center"/>
    </xf>
    <xf numFmtId="177" fontId="9" fillId="0" borderId="33" xfId="2" applyNumberFormat="1" applyFont="1" applyBorder="1" applyAlignment="1" applyProtection="1">
      <alignment vertical="center"/>
    </xf>
    <xf numFmtId="177" fontId="9" fillId="0" borderId="34" xfId="2" applyNumberFormat="1" applyFont="1" applyBorder="1" applyAlignment="1" applyProtection="1">
      <alignment vertical="center"/>
    </xf>
    <xf numFmtId="177" fontId="9" fillId="0" borderId="56" xfId="2" applyNumberFormat="1" applyFont="1" applyBorder="1" applyAlignment="1" applyProtection="1">
      <alignment vertical="center"/>
    </xf>
    <xf numFmtId="177" fontId="9" fillId="0" borderId="57" xfId="2" applyNumberFormat="1" applyFont="1" applyBorder="1" applyAlignment="1" applyProtection="1">
      <alignment vertical="center"/>
    </xf>
    <xf numFmtId="177" fontId="9" fillId="0" borderId="58" xfId="2" applyNumberFormat="1" applyFont="1" applyBorder="1" applyAlignment="1" applyProtection="1">
      <alignment horizontal="right" vertical="center"/>
    </xf>
    <xf numFmtId="177" fontId="9" fillId="0" borderId="57" xfId="2" applyNumberFormat="1" applyFont="1" applyBorder="1" applyAlignment="1" applyProtection="1">
      <alignment horizontal="right" vertical="center"/>
    </xf>
    <xf numFmtId="177" fontId="9" fillId="0" borderId="59" xfId="2" applyNumberFormat="1" applyFont="1" applyBorder="1" applyAlignment="1" applyProtection="1">
      <alignment horizontal="right" vertical="center"/>
    </xf>
    <xf numFmtId="177" fontId="9" fillId="0" borderId="58" xfId="2" applyNumberFormat="1" applyFont="1" applyBorder="1" applyAlignment="1" applyProtection="1">
      <alignment vertical="center"/>
    </xf>
    <xf numFmtId="177" fontId="9" fillId="0" borderId="59" xfId="2" applyNumberFormat="1" applyFont="1" applyBorder="1" applyAlignment="1" applyProtection="1">
      <alignment vertical="center"/>
    </xf>
    <xf numFmtId="177" fontId="9" fillId="0" borderId="41" xfId="2" applyNumberFormat="1" applyFont="1" applyBorder="1" applyAlignment="1" applyProtection="1">
      <alignment vertical="center"/>
    </xf>
    <xf numFmtId="177" fontId="9" fillId="0" borderId="40" xfId="2" applyNumberFormat="1" applyFont="1" applyBorder="1" applyAlignment="1" applyProtection="1">
      <alignment vertical="center"/>
    </xf>
    <xf numFmtId="177" fontId="9" fillId="0" borderId="39" xfId="2" applyNumberFormat="1" applyFont="1" applyBorder="1" applyAlignment="1" applyProtection="1">
      <alignment vertical="center"/>
    </xf>
    <xf numFmtId="177" fontId="9" fillId="0" borderId="33" xfId="2" applyNumberFormat="1" applyFont="1" applyFill="1" applyBorder="1" applyAlignment="1" applyProtection="1">
      <alignment horizontal="right" vertical="center"/>
    </xf>
    <xf numFmtId="177" fontId="9" fillId="0" borderId="34"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horizontal="right" vertical="center"/>
    </xf>
    <xf numFmtId="177" fontId="9" fillId="0" borderId="42" xfId="2" applyNumberFormat="1" applyFont="1" applyFill="1" applyBorder="1" applyAlignment="1" applyProtection="1">
      <alignment horizontal="right" vertical="center"/>
    </xf>
    <xf numFmtId="177" fontId="9" fillId="0" borderId="55"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37" fontId="9" fillId="0" borderId="47" xfId="2" applyFont="1" applyBorder="1" applyAlignment="1" applyProtection="1">
      <alignment horizontal="center" vertical="center" textRotation="255"/>
    </xf>
    <xf numFmtId="37" fontId="4" fillId="0" borderId="0" xfId="2" applyFont="1" applyBorder="1" applyAlignment="1" applyProtection="1">
      <alignment horizontal="left" vertical="center"/>
    </xf>
    <xf numFmtId="177" fontId="8" fillId="0" borderId="2" xfId="2" applyNumberFormat="1" applyFont="1" applyBorder="1" applyAlignment="1" applyProtection="1">
      <alignment vertical="center"/>
    </xf>
    <xf numFmtId="177" fontId="9" fillId="0" borderId="31" xfId="2" applyNumberFormat="1" applyFont="1" applyFill="1" applyBorder="1" applyAlignment="1" applyProtection="1">
      <alignment vertical="center"/>
    </xf>
    <xf numFmtId="177" fontId="9" fillId="0" borderId="42" xfId="2" applyNumberFormat="1" applyFont="1" applyFill="1" applyBorder="1" applyAlignment="1" applyProtection="1">
      <alignment vertical="center"/>
    </xf>
    <xf numFmtId="177" fontId="21" fillId="0" borderId="43"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top" wrapText="1"/>
    </xf>
    <xf numFmtId="37" fontId="5" fillId="0" borderId="0" xfId="2" applyFont="1" applyBorder="1" applyAlignment="1" applyProtection="1"/>
    <xf numFmtId="177" fontId="9" fillId="0" borderId="34" xfId="2" applyNumberFormat="1" applyFont="1" applyFill="1" applyBorder="1" applyAlignment="1" applyProtection="1">
      <alignment vertical="center"/>
    </xf>
    <xf numFmtId="177" fontId="8" fillId="0" borderId="1" xfId="2" applyNumberFormat="1" applyFont="1" applyBorder="1" applyAlignment="1" applyProtection="1">
      <alignment vertical="center"/>
    </xf>
    <xf numFmtId="177" fontId="9" fillId="0" borderId="3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9" fillId="0" borderId="39" xfId="2" applyNumberFormat="1" applyFont="1" applyFill="1" applyBorder="1" applyAlignment="1" applyProtection="1">
      <alignment vertical="center"/>
    </xf>
    <xf numFmtId="177" fontId="9" fillId="0" borderId="40" xfId="2" applyNumberFormat="1" applyFont="1" applyFill="1" applyBorder="1" applyAlignment="1" applyProtection="1">
      <alignment vertical="center"/>
    </xf>
    <xf numFmtId="182" fontId="22" fillId="0" borderId="76" xfId="0" applyNumberFormat="1" applyFont="1" applyFill="1" applyBorder="1" applyAlignment="1">
      <alignment horizontal="right" vertical="center"/>
    </xf>
    <xf numFmtId="0" fontId="22" fillId="0" borderId="81" xfId="0" applyFont="1" applyFill="1" applyBorder="1" applyAlignment="1">
      <alignment horizontal="center" vertical="center"/>
    </xf>
    <xf numFmtId="0" fontId="22" fillId="0" borderId="82" xfId="0" applyFont="1" applyFill="1" applyBorder="1" applyAlignment="1">
      <alignment horizontal="center" vertical="center"/>
    </xf>
    <xf numFmtId="37" fontId="19" fillId="0" borderId="68" xfId="1" applyFont="1" applyBorder="1" applyAlignment="1" applyProtection="1">
      <alignment horizontal="center" vertical="center"/>
    </xf>
    <xf numFmtId="37" fontId="19" fillId="0" borderId="69" xfId="1" applyFont="1" applyBorder="1" applyAlignment="1" applyProtection="1">
      <alignment horizontal="center" vertical="center"/>
    </xf>
    <xf numFmtId="37" fontId="19" fillId="0" borderId="70" xfId="1" applyFont="1" applyBorder="1" applyAlignment="1" applyProtection="1">
      <alignment horizontal="center" vertical="center"/>
    </xf>
    <xf numFmtId="37" fontId="19" fillId="0" borderId="71" xfId="1" applyFont="1" applyBorder="1" applyAlignment="1" applyProtection="1">
      <alignment horizontal="center" vertical="center"/>
    </xf>
    <xf numFmtId="37" fontId="13" fillId="0" borderId="72" xfId="1" applyFont="1" applyBorder="1" applyAlignment="1" applyProtection="1">
      <alignment horizontal="center" vertical="center"/>
    </xf>
    <xf numFmtId="37" fontId="13" fillId="0" borderId="73" xfId="1" applyFont="1" applyBorder="1" applyAlignment="1" applyProtection="1">
      <alignment horizontal="center" vertical="center"/>
    </xf>
    <xf numFmtId="37" fontId="13" fillId="0" borderId="74" xfId="1" applyFont="1" applyBorder="1" applyAlignment="1" applyProtection="1">
      <alignment horizontal="center" vertical="center"/>
    </xf>
    <xf numFmtId="37" fontId="13" fillId="0" borderId="75" xfId="1" applyFont="1" applyBorder="1" applyAlignment="1" applyProtection="1">
      <alignment horizontal="center" vertical="center"/>
    </xf>
    <xf numFmtId="182" fontId="22" fillId="3" borderId="106" xfId="0" applyNumberFormat="1" applyFont="1" applyFill="1" applyBorder="1" applyAlignment="1">
      <alignment vertical="center"/>
    </xf>
    <xf numFmtId="182" fontId="22" fillId="0" borderId="107" xfId="0" applyNumberFormat="1" applyFont="1" applyFill="1" applyBorder="1" applyAlignment="1">
      <alignment vertical="center"/>
    </xf>
    <xf numFmtId="183" fontId="22" fillId="0" borderId="105" xfId="0" applyNumberFormat="1" applyFont="1" applyFill="1" applyBorder="1" applyAlignment="1">
      <alignmen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497719</xdr:rowOff>
    </xdr:from>
    <xdr:to>
      <xdr:col>3</xdr:col>
      <xdr:colOff>235857</xdr:colOff>
      <xdr:row>9</xdr:row>
      <xdr:rowOff>111454</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667933"/>
          <a:ext cx="1868714" cy="2208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166874</xdr:colOff>
      <xdr:row>6</xdr:row>
      <xdr:rowOff>97845</xdr:rowOff>
    </xdr:from>
    <xdr:to>
      <xdr:col>3</xdr:col>
      <xdr:colOff>1260930</xdr:colOff>
      <xdr:row>9</xdr:row>
      <xdr:rowOff>104774</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5445" y="2692274"/>
          <a:ext cx="1638342" cy="1177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2;&#20154;&#21475;&#12539;&#19990;&#24111;&#25968;&#65288;&#34920;&#32025;&#65289;/210601/&#9312;&#24231;&#38291;&#24066;&#12398;&#20154;&#21475;210601&#30906;&#2257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4;&#30476;&#12398;&#20154;&#21475;&#65288;&#35023;&#34920;&#32025;&#65289;/210601/&#9314;&#30476;&#20154;&#21475;210601&#30906;&#22577;&#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月分"/>
      <sheetName val="前月分"/>
      <sheetName val="異動分"/>
    </sheetNames>
    <sheetDataSet>
      <sheetData sheetId="0"/>
      <sheetData sheetId="1">
        <row r="13">
          <cell r="C13">
            <v>65912</v>
          </cell>
        </row>
        <row r="14">
          <cell r="C14">
            <v>66360</v>
          </cell>
        </row>
        <row r="18">
          <cell r="C18">
            <v>60616</v>
          </cell>
        </row>
      </sheetData>
      <sheetData sheetId="2">
        <row r="80">
          <cell r="F80">
            <v>124</v>
          </cell>
          <cell r="G80">
            <v>115</v>
          </cell>
        </row>
        <row r="81">
          <cell r="F81">
            <v>75</v>
          </cell>
          <cell r="G81">
            <v>71</v>
          </cell>
        </row>
        <row r="82">
          <cell r="F82">
            <v>4</v>
          </cell>
          <cell r="G82">
            <v>4</v>
          </cell>
        </row>
        <row r="83">
          <cell r="F83" t="str">
            <v xml:space="preserve">        </v>
          </cell>
          <cell r="G83" t="str">
            <v xml:space="preserve">        </v>
          </cell>
        </row>
        <row r="84">
          <cell r="F84" t="str">
            <v xml:space="preserve">        </v>
          </cell>
          <cell r="G84">
            <v>1</v>
          </cell>
        </row>
        <row r="85">
          <cell r="F85" t="str">
            <v xml:space="preserve">        </v>
          </cell>
          <cell r="G85" t="str">
            <v xml:space="preserve">        </v>
          </cell>
        </row>
        <row r="88">
          <cell r="F88">
            <v>111</v>
          </cell>
          <cell r="G88">
            <v>96</v>
          </cell>
        </row>
        <row r="89">
          <cell r="F89">
            <v>89</v>
          </cell>
          <cell r="G89">
            <v>67</v>
          </cell>
        </row>
        <row r="90">
          <cell r="F90">
            <v>6</v>
          </cell>
          <cell r="G90">
            <v>3</v>
          </cell>
        </row>
        <row r="91">
          <cell r="F91">
            <v>4</v>
          </cell>
          <cell r="G91">
            <v>1</v>
          </cell>
        </row>
        <row r="92">
          <cell r="F92" t="str">
            <v xml:space="preserve">        </v>
          </cell>
          <cell r="G92" t="str">
            <v xml:space="preserve">        </v>
          </cell>
        </row>
        <row r="96">
          <cell r="F96">
            <v>22</v>
          </cell>
          <cell r="G96">
            <v>39</v>
          </cell>
        </row>
        <row r="97">
          <cell r="F97">
            <v>55</v>
          </cell>
          <cell r="G97">
            <v>36</v>
          </cell>
        </row>
        <row r="103">
          <cell r="E103">
            <v>290</v>
          </cell>
        </row>
        <row r="104">
          <cell r="E104">
            <v>256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用"/>
      <sheetName val="元データ貼付用先"/>
    </sheetNames>
    <sheetDataSet>
      <sheetData sheetId="0"/>
      <sheetData sheetId="1">
        <row r="3">
          <cell r="C3" t="str">
            <v>令和３年５月１日現在</v>
          </cell>
        </row>
        <row r="7">
          <cell r="E7">
            <v>4260454</v>
          </cell>
          <cell r="F7">
            <v>9243550</v>
          </cell>
          <cell r="I7">
            <v>10927</v>
          </cell>
        </row>
        <row r="8">
          <cell r="E8">
            <v>4138826</v>
          </cell>
          <cell r="F8">
            <v>8955415</v>
          </cell>
          <cell r="I8">
            <v>10932</v>
          </cell>
        </row>
        <row r="9">
          <cell r="E9">
            <v>121628</v>
          </cell>
          <cell r="F9">
            <v>288135</v>
          </cell>
          <cell r="I9">
            <v>-5</v>
          </cell>
        </row>
        <row r="11">
          <cell r="E11">
            <v>1767031</v>
          </cell>
          <cell r="F11">
            <v>3779446</v>
          </cell>
          <cell r="I11">
            <v>4127</v>
          </cell>
        </row>
        <row r="12">
          <cell r="E12">
            <v>146485</v>
          </cell>
          <cell r="F12">
            <v>297197</v>
          </cell>
          <cell r="I12">
            <v>256</v>
          </cell>
        </row>
        <row r="13">
          <cell r="E13">
            <v>130581</v>
          </cell>
          <cell r="F13">
            <v>247904</v>
          </cell>
          <cell r="I13">
            <v>318</v>
          </cell>
        </row>
        <row r="14">
          <cell r="E14">
            <v>57444</v>
          </cell>
          <cell r="F14">
            <v>104913</v>
          </cell>
          <cell r="I14">
            <v>65</v>
          </cell>
        </row>
        <row r="15">
          <cell r="E15">
            <v>85481</v>
          </cell>
          <cell r="F15">
            <v>151286</v>
          </cell>
          <cell r="I15">
            <v>60</v>
          </cell>
        </row>
        <row r="16">
          <cell r="E16">
            <v>104657</v>
          </cell>
          <cell r="F16">
            <v>198212</v>
          </cell>
          <cell r="I16">
            <v>230</v>
          </cell>
        </row>
        <row r="17">
          <cell r="E17">
            <v>96220</v>
          </cell>
          <cell r="F17">
            <v>215178</v>
          </cell>
          <cell r="I17">
            <v>97</v>
          </cell>
        </row>
        <row r="18">
          <cell r="E18">
            <v>99834</v>
          </cell>
          <cell r="F18">
            <v>207637</v>
          </cell>
          <cell r="I18">
            <v>181</v>
          </cell>
        </row>
        <row r="19">
          <cell r="E19">
            <v>107344</v>
          </cell>
          <cell r="F19">
            <v>244217</v>
          </cell>
          <cell r="I19">
            <v>-97</v>
          </cell>
        </row>
        <row r="20">
          <cell r="E20">
            <v>79055</v>
          </cell>
          <cell r="F20">
            <v>166427</v>
          </cell>
          <cell r="I20">
            <v>121</v>
          </cell>
        </row>
        <row r="21">
          <cell r="E21">
            <v>90251</v>
          </cell>
          <cell r="F21">
            <v>198313</v>
          </cell>
          <cell r="I21">
            <v>126</v>
          </cell>
        </row>
        <row r="22">
          <cell r="E22">
            <v>177242</v>
          </cell>
          <cell r="F22">
            <v>359905</v>
          </cell>
          <cell r="I22">
            <v>1114</v>
          </cell>
        </row>
        <row r="23">
          <cell r="E23">
            <v>80172</v>
          </cell>
          <cell r="F23">
            <v>183381</v>
          </cell>
          <cell r="I23">
            <v>49</v>
          </cell>
        </row>
        <row r="24">
          <cell r="E24">
            <v>133981</v>
          </cell>
          <cell r="F24">
            <v>311260</v>
          </cell>
          <cell r="I24">
            <v>283</v>
          </cell>
        </row>
        <row r="25">
          <cell r="E25">
            <v>85750</v>
          </cell>
          <cell r="F25">
            <v>214365</v>
          </cell>
          <cell r="I25">
            <v>442</v>
          </cell>
        </row>
        <row r="26">
          <cell r="E26">
            <v>123214</v>
          </cell>
          <cell r="F26">
            <v>284274</v>
          </cell>
          <cell r="I26">
            <v>428</v>
          </cell>
        </row>
        <row r="27">
          <cell r="E27">
            <v>53352</v>
          </cell>
          <cell r="F27">
            <v>120626</v>
          </cell>
          <cell r="I27">
            <v>437</v>
          </cell>
        </row>
        <row r="28">
          <cell r="E28">
            <v>63247</v>
          </cell>
          <cell r="F28">
            <v>152190</v>
          </cell>
          <cell r="I28">
            <v>49</v>
          </cell>
        </row>
        <row r="29">
          <cell r="E29">
            <v>52721</v>
          </cell>
          <cell r="F29">
            <v>122161</v>
          </cell>
          <cell r="I29">
            <v>-32</v>
          </cell>
        </row>
        <row r="30">
          <cell r="E30">
            <v>755223</v>
          </cell>
          <cell r="F30">
            <v>1541055</v>
          </cell>
          <cell r="I30">
            <v>1928</v>
          </cell>
        </row>
        <row r="31">
          <cell r="E31">
            <v>124195</v>
          </cell>
          <cell r="F31">
            <v>232312</v>
          </cell>
          <cell r="I31">
            <v>15</v>
          </cell>
        </row>
        <row r="32">
          <cell r="E32">
            <v>80442</v>
          </cell>
          <cell r="F32">
            <v>170893</v>
          </cell>
          <cell r="I32">
            <v>91</v>
          </cell>
        </row>
        <row r="33">
          <cell r="E33">
            <v>136355</v>
          </cell>
          <cell r="F33">
            <v>264838</v>
          </cell>
          <cell r="I33">
            <v>256</v>
          </cell>
        </row>
        <row r="34">
          <cell r="E34">
            <v>114937</v>
          </cell>
          <cell r="F34">
            <v>234742</v>
          </cell>
          <cell r="I34">
            <v>320</v>
          </cell>
        </row>
        <row r="35">
          <cell r="E35">
            <v>103425</v>
          </cell>
          <cell r="F35">
            <v>234095</v>
          </cell>
          <cell r="I35">
            <v>321</v>
          </cell>
        </row>
        <row r="36">
          <cell r="E36">
            <v>115480</v>
          </cell>
          <cell r="F36">
            <v>222987</v>
          </cell>
          <cell r="I36">
            <v>596</v>
          </cell>
        </row>
        <row r="37">
          <cell r="E37">
            <v>80389</v>
          </cell>
          <cell r="F37">
            <v>181188</v>
          </cell>
          <cell r="I37">
            <v>329</v>
          </cell>
        </row>
        <row r="38">
          <cell r="E38">
            <v>336092</v>
          </cell>
          <cell r="F38">
            <v>725887</v>
          </cell>
          <cell r="I38">
            <v>755</v>
          </cell>
        </row>
        <row r="39">
          <cell r="E39">
            <v>75690</v>
          </cell>
          <cell r="F39">
            <v>170023</v>
          </cell>
          <cell r="I39">
            <v>156</v>
          </cell>
        </row>
        <row r="40">
          <cell r="E40">
            <v>126009</v>
          </cell>
          <cell r="F40">
            <v>273917</v>
          </cell>
          <cell r="I40">
            <v>157</v>
          </cell>
        </row>
        <row r="41">
          <cell r="E41">
            <v>134393</v>
          </cell>
          <cell r="F41">
            <v>281947</v>
          </cell>
          <cell r="I41">
            <v>442</v>
          </cell>
        </row>
        <row r="42">
          <cell r="E42">
            <v>165825</v>
          </cell>
          <cell r="F42">
            <v>387419</v>
          </cell>
          <cell r="I42">
            <v>2573</v>
          </cell>
        </row>
        <row r="43">
          <cell r="E43">
            <v>113166</v>
          </cell>
          <cell r="F43">
            <v>258202</v>
          </cell>
          <cell r="I43">
            <v>127</v>
          </cell>
        </row>
        <row r="44">
          <cell r="E44">
            <v>76245</v>
          </cell>
          <cell r="F44">
            <v>172769</v>
          </cell>
          <cell r="I44">
            <v>75</v>
          </cell>
        </row>
        <row r="45">
          <cell r="E45">
            <v>196114</v>
          </cell>
          <cell r="F45">
            <v>439566</v>
          </cell>
          <cell r="I45">
            <v>598</v>
          </cell>
        </row>
        <row r="46">
          <cell r="E46">
            <v>82610</v>
          </cell>
          <cell r="F46">
            <v>188411</v>
          </cell>
          <cell r="I46">
            <v>36</v>
          </cell>
        </row>
        <row r="47">
          <cell r="E47">
            <v>103424</v>
          </cell>
          <cell r="F47">
            <v>242542</v>
          </cell>
          <cell r="I47">
            <v>171</v>
          </cell>
        </row>
        <row r="48">
          <cell r="E48">
            <v>25055</v>
          </cell>
          <cell r="F48">
            <v>57082</v>
          </cell>
          <cell r="I48">
            <v>27</v>
          </cell>
        </row>
        <row r="49">
          <cell r="E49">
            <v>17251</v>
          </cell>
          <cell r="F49">
            <v>41770</v>
          </cell>
          <cell r="I49">
            <v>-50</v>
          </cell>
        </row>
        <row r="50">
          <cell r="E50">
            <v>70696</v>
          </cell>
          <cell r="F50">
            <v>161951</v>
          </cell>
          <cell r="I50">
            <v>19</v>
          </cell>
        </row>
        <row r="51">
          <cell r="E51">
            <v>101483</v>
          </cell>
          <cell r="F51">
            <v>223902</v>
          </cell>
          <cell r="I51">
            <v>178</v>
          </cell>
        </row>
        <row r="52">
          <cell r="E52">
            <v>112092</v>
          </cell>
          <cell r="F52">
            <v>240581</v>
          </cell>
          <cell r="I52">
            <v>337</v>
          </cell>
        </row>
        <row r="53">
          <cell r="E53">
            <v>45633</v>
          </cell>
          <cell r="F53">
            <v>101403</v>
          </cell>
          <cell r="I53">
            <v>22</v>
          </cell>
        </row>
        <row r="54">
          <cell r="E54">
            <v>59106</v>
          </cell>
          <cell r="F54">
            <v>137231</v>
          </cell>
          <cell r="I54">
            <v>117</v>
          </cell>
        </row>
        <row r="55">
          <cell r="E55">
            <v>60616</v>
          </cell>
          <cell r="F55">
            <v>132272</v>
          </cell>
          <cell r="I55">
            <v>-36</v>
          </cell>
        </row>
        <row r="56">
          <cell r="E56">
            <v>16297</v>
          </cell>
          <cell r="F56">
            <v>40533</v>
          </cell>
          <cell r="I56">
            <v>13</v>
          </cell>
        </row>
        <row r="57">
          <cell r="E57">
            <v>34867</v>
          </cell>
          <cell r="F57">
            <v>83393</v>
          </cell>
          <cell r="I57">
            <v>-85</v>
          </cell>
        </row>
        <row r="58">
          <cell r="E58">
            <v>13085</v>
          </cell>
          <cell r="F58">
            <v>31743</v>
          </cell>
          <cell r="I58">
            <v>24</v>
          </cell>
        </row>
        <row r="59">
          <cell r="E59">
            <v>20082</v>
          </cell>
          <cell r="F59">
            <v>48503</v>
          </cell>
          <cell r="I59">
            <v>44</v>
          </cell>
        </row>
        <row r="60">
          <cell r="E60">
            <v>24366</v>
          </cell>
          <cell r="F60">
            <v>59037</v>
          </cell>
          <cell r="I60">
            <v>-21</v>
          </cell>
        </row>
        <row r="61">
          <cell r="E61">
            <v>12780</v>
          </cell>
          <cell r="F61">
            <v>31622</v>
          </cell>
          <cell r="I61">
            <v>5</v>
          </cell>
        </row>
        <row r="62">
          <cell r="E62">
            <v>11586</v>
          </cell>
          <cell r="F62">
            <v>27415</v>
          </cell>
          <cell r="I62">
            <v>-26</v>
          </cell>
        </row>
        <row r="63">
          <cell r="E63">
            <v>25678</v>
          </cell>
          <cell r="F63">
            <v>65096</v>
          </cell>
          <cell r="I63">
            <v>-45</v>
          </cell>
        </row>
        <row r="64">
          <cell r="E64">
            <v>3414</v>
          </cell>
          <cell r="F64">
            <v>9190</v>
          </cell>
          <cell r="I64">
            <v>-14</v>
          </cell>
        </row>
        <row r="65">
          <cell r="E65">
            <v>6782</v>
          </cell>
          <cell r="F65">
            <v>17136</v>
          </cell>
          <cell r="I65">
            <v>-10</v>
          </cell>
        </row>
        <row r="66">
          <cell r="E66">
            <v>4541</v>
          </cell>
          <cell r="F66">
            <v>10673</v>
          </cell>
          <cell r="I66">
            <v>-7</v>
          </cell>
        </row>
        <row r="67">
          <cell r="E67">
            <v>3929</v>
          </cell>
          <cell r="F67">
            <v>9651</v>
          </cell>
          <cell r="I67">
            <v>-28</v>
          </cell>
        </row>
        <row r="68">
          <cell r="E68">
            <v>7012</v>
          </cell>
          <cell r="F68">
            <v>18446</v>
          </cell>
          <cell r="I68">
            <v>14</v>
          </cell>
        </row>
        <row r="69">
          <cell r="E69">
            <v>20158</v>
          </cell>
          <cell r="F69">
            <v>41173</v>
          </cell>
          <cell r="I69">
            <v>2</v>
          </cell>
        </row>
        <row r="70">
          <cell r="E70">
            <v>6453</v>
          </cell>
          <cell r="F70">
            <v>11281</v>
          </cell>
          <cell r="I70">
            <v>28</v>
          </cell>
        </row>
        <row r="71">
          <cell r="E71">
            <v>2949</v>
          </cell>
          <cell r="F71">
            <v>6653</v>
          </cell>
          <cell r="I71">
            <v>-13</v>
          </cell>
        </row>
        <row r="72">
          <cell r="E72">
            <v>10756</v>
          </cell>
          <cell r="F72">
            <v>23239</v>
          </cell>
          <cell r="I72">
            <v>-13</v>
          </cell>
        </row>
        <row r="73">
          <cell r="E73">
            <v>18259</v>
          </cell>
          <cell r="F73">
            <v>42583</v>
          </cell>
          <cell r="I73">
            <v>-9</v>
          </cell>
        </row>
        <row r="74">
          <cell r="E74">
            <v>17141</v>
          </cell>
          <cell r="F74">
            <v>39575</v>
          </cell>
          <cell r="I74">
            <v>10</v>
          </cell>
        </row>
        <row r="75">
          <cell r="E75">
            <v>1118</v>
          </cell>
          <cell r="F75">
            <v>3008</v>
          </cell>
          <cell r="I75">
            <v>-19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39"/>
  <sheetViews>
    <sheetView tabSelected="1" defaultGridColor="0" colorId="44" zoomScale="70" zoomScaleNormal="70" workbookViewId="0"/>
  </sheetViews>
  <sheetFormatPr defaultColWidth="12.08984375" defaultRowHeight="16.5"/>
  <cols>
    <col min="1" max="3" width="7.7265625" style="4" customWidth="1"/>
    <col min="4" max="4" width="21.453125" style="4" customWidth="1"/>
    <col min="5" max="10" width="14.6328125" style="4" customWidth="1"/>
    <col min="11" max="256" width="12.08984375" style="4"/>
    <col min="257" max="259" width="7.7265625" style="4" customWidth="1"/>
    <col min="260" max="260" width="21.453125" style="4" customWidth="1"/>
    <col min="261" max="266" width="14.6328125" style="4" customWidth="1"/>
    <col min="267" max="512" width="12.08984375" style="4"/>
    <col min="513" max="515" width="7.7265625" style="4" customWidth="1"/>
    <col min="516" max="516" width="21.453125" style="4" customWidth="1"/>
    <col min="517" max="522" width="14.6328125" style="4" customWidth="1"/>
    <col min="523" max="768" width="12.08984375" style="4"/>
    <col min="769" max="771" width="7.7265625" style="4" customWidth="1"/>
    <col min="772" max="772" width="21.453125" style="4" customWidth="1"/>
    <col min="773" max="778" width="14.6328125" style="4" customWidth="1"/>
    <col min="779" max="1024" width="12.08984375" style="4"/>
    <col min="1025" max="1027" width="7.7265625" style="4" customWidth="1"/>
    <col min="1028" max="1028" width="21.453125" style="4" customWidth="1"/>
    <col min="1029" max="1034" width="14.6328125" style="4" customWidth="1"/>
    <col min="1035" max="1280" width="12.08984375" style="4"/>
    <col min="1281" max="1283" width="7.7265625" style="4" customWidth="1"/>
    <col min="1284" max="1284" width="21.453125" style="4" customWidth="1"/>
    <col min="1285" max="1290" width="14.6328125" style="4" customWidth="1"/>
    <col min="1291" max="1536" width="12.08984375" style="4"/>
    <col min="1537" max="1539" width="7.7265625" style="4" customWidth="1"/>
    <col min="1540" max="1540" width="21.453125" style="4" customWidth="1"/>
    <col min="1541" max="1546" width="14.6328125" style="4" customWidth="1"/>
    <col min="1547" max="1792" width="12.08984375" style="4"/>
    <col min="1793" max="1795" width="7.7265625" style="4" customWidth="1"/>
    <col min="1796" max="1796" width="21.453125" style="4" customWidth="1"/>
    <col min="1797" max="1802" width="14.6328125" style="4" customWidth="1"/>
    <col min="1803" max="2048" width="12.08984375" style="4"/>
    <col min="2049" max="2051" width="7.7265625" style="4" customWidth="1"/>
    <col min="2052" max="2052" width="21.453125" style="4" customWidth="1"/>
    <col min="2053" max="2058" width="14.6328125" style="4" customWidth="1"/>
    <col min="2059" max="2304" width="12.08984375" style="4"/>
    <col min="2305" max="2307" width="7.7265625" style="4" customWidth="1"/>
    <col min="2308" max="2308" width="21.453125" style="4" customWidth="1"/>
    <col min="2309" max="2314" width="14.6328125" style="4" customWidth="1"/>
    <col min="2315" max="2560" width="12.08984375" style="4"/>
    <col min="2561" max="2563" width="7.7265625" style="4" customWidth="1"/>
    <col min="2564" max="2564" width="21.453125" style="4" customWidth="1"/>
    <col min="2565" max="2570" width="14.6328125" style="4" customWidth="1"/>
    <col min="2571" max="2816" width="12.08984375" style="4"/>
    <col min="2817" max="2819" width="7.7265625" style="4" customWidth="1"/>
    <col min="2820" max="2820" width="21.453125" style="4" customWidth="1"/>
    <col min="2821" max="2826" width="14.6328125" style="4" customWidth="1"/>
    <col min="2827" max="3072" width="12.08984375" style="4"/>
    <col min="3073" max="3075" width="7.7265625" style="4" customWidth="1"/>
    <col min="3076" max="3076" width="21.453125" style="4" customWidth="1"/>
    <col min="3077" max="3082" width="14.6328125" style="4" customWidth="1"/>
    <col min="3083" max="3328" width="12.08984375" style="4"/>
    <col min="3329" max="3331" width="7.7265625" style="4" customWidth="1"/>
    <col min="3332" max="3332" width="21.453125" style="4" customWidth="1"/>
    <col min="3333" max="3338" width="14.6328125" style="4" customWidth="1"/>
    <col min="3339" max="3584" width="12.08984375" style="4"/>
    <col min="3585" max="3587" width="7.7265625" style="4" customWidth="1"/>
    <col min="3588" max="3588" width="21.453125" style="4" customWidth="1"/>
    <col min="3589" max="3594" width="14.6328125" style="4" customWidth="1"/>
    <col min="3595" max="3840" width="12.08984375" style="4"/>
    <col min="3841" max="3843" width="7.7265625" style="4" customWidth="1"/>
    <col min="3844" max="3844" width="21.453125" style="4" customWidth="1"/>
    <col min="3845" max="3850" width="14.6328125" style="4" customWidth="1"/>
    <col min="3851" max="4096" width="12.08984375" style="4"/>
    <col min="4097" max="4099" width="7.7265625" style="4" customWidth="1"/>
    <col min="4100" max="4100" width="21.453125" style="4" customWidth="1"/>
    <col min="4101" max="4106" width="14.6328125" style="4" customWidth="1"/>
    <col min="4107" max="4352" width="12.08984375" style="4"/>
    <col min="4353" max="4355" width="7.7265625" style="4" customWidth="1"/>
    <col min="4356" max="4356" width="21.453125" style="4" customWidth="1"/>
    <col min="4357" max="4362" width="14.6328125" style="4" customWidth="1"/>
    <col min="4363" max="4608" width="12.08984375" style="4"/>
    <col min="4609" max="4611" width="7.7265625" style="4" customWidth="1"/>
    <col min="4612" max="4612" width="21.453125" style="4" customWidth="1"/>
    <col min="4613" max="4618" width="14.6328125" style="4" customWidth="1"/>
    <col min="4619" max="4864" width="12.08984375" style="4"/>
    <col min="4865" max="4867" width="7.7265625" style="4" customWidth="1"/>
    <col min="4868" max="4868" width="21.453125" style="4" customWidth="1"/>
    <col min="4869" max="4874" width="14.6328125" style="4" customWidth="1"/>
    <col min="4875" max="5120" width="12.08984375" style="4"/>
    <col min="5121" max="5123" width="7.7265625" style="4" customWidth="1"/>
    <col min="5124" max="5124" width="21.453125" style="4" customWidth="1"/>
    <col min="5125" max="5130" width="14.6328125" style="4" customWidth="1"/>
    <col min="5131" max="5376" width="12.08984375" style="4"/>
    <col min="5377" max="5379" width="7.7265625" style="4" customWidth="1"/>
    <col min="5380" max="5380" width="21.453125" style="4" customWidth="1"/>
    <col min="5381" max="5386" width="14.6328125" style="4" customWidth="1"/>
    <col min="5387" max="5632" width="12.08984375" style="4"/>
    <col min="5633" max="5635" width="7.7265625" style="4" customWidth="1"/>
    <col min="5636" max="5636" width="21.453125" style="4" customWidth="1"/>
    <col min="5637" max="5642" width="14.6328125" style="4" customWidth="1"/>
    <col min="5643" max="5888" width="12.08984375" style="4"/>
    <col min="5889" max="5891" width="7.7265625" style="4" customWidth="1"/>
    <col min="5892" max="5892" width="21.453125" style="4" customWidth="1"/>
    <col min="5893" max="5898" width="14.6328125" style="4" customWidth="1"/>
    <col min="5899" max="6144" width="12.08984375" style="4"/>
    <col min="6145" max="6147" width="7.7265625" style="4" customWidth="1"/>
    <col min="6148" max="6148" width="21.453125" style="4" customWidth="1"/>
    <col min="6149" max="6154" width="14.6328125" style="4" customWidth="1"/>
    <col min="6155" max="6400" width="12.08984375" style="4"/>
    <col min="6401" max="6403" width="7.7265625" style="4" customWidth="1"/>
    <col min="6404" max="6404" width="21.453125" style="4" customWidth="1"/>
    <col min="6405" max="6410" width="14.6328125" style="4" customWidth="1"/>
    <col min="6411" max="6656" width="12.08984375" style="4"/>
    <col min="6657" max="6659" width="7.7265625" style="4" customWidth="1"/>
    <col min="6660" max="6660" width="21.453125" style="4" customWidth="1"/>
    <col min="6661" max="6666" width="14.6328125" style="4" customWidth="1"/>
    <col min="6667" max="6912" width="12.08984375" style="4"/>
    <col min="6913" max="6915" width="7.7265625" style="4" customWidth="1"/>
    <col min="6916" max="6916" width="21.453125" style="4" customWidth="1"/>
    <col min="6917" max="6922" width="14.6328125" style="4" customWidth="1"/>
    <col min="6923" max="7168" width="12.08984375" style="4"/>
    <col min="7169" max="7171" width="7.7265625" style="4" customWidth="1"/>
    <col min="7172" max="7172" width="21.453125" style="4" customWidth="1"/>
    <col min="7173" max="7178" width="14.6328125" style="4" customWidth="1"/>
    <col min="7179" max="7424" width="12.08984375" style="4"/>
    <col min="7425" max="7427" width="7.7265625" style="4" customWidth="1"/>
    <col min="7428" max="7428" width="21.453125" style="4" customWidth="1"/>
    <col min="7429" max="7434" width="14.6328125" style="4" customWidth="1"/>
    <col min="7435" max="7680" width="12.08984375" style="4"/>
    <col min="7681" max="7683" width="7.7265625" style="4" customWidth="1"/>
    <col min="7684" max="7684" width="21.453125" style="4" customWidth="1"/>
    <col min="7685" max="7690" width="14.6328125" style="4" customWidth="1"/>
    <col min="7691" max="7936" width="12.08984375" style="4"/>
    <col min="7937" max="7939" width="7.7265625" style="4" customWidth="1"/>
    <col min="7940" max="7940" width="21.453125" style="4" customWidth="1"/>
    <col min="7941" max="7946" width="14.6328125" style="4" customWidth="1"/>
    <col min="7947" max="8192" width="12.08984375" style="4"/>
    <col min="8193" max="8195" width="7.7265625" style="4" customWidth="1"/>
    <col min="8196" max="8196" width="21.453125" style="4" customWidth="1"/>
    <col min="8197" max="8202" width="14.6328125" style="4" customWidth="1"/>
    <col min="8203" max="8448" width="12.08984375" style="4"/>
    <col min="8449" max="8451" width="7.7265625" style="4" customWidth="1"/>
    <col min="8452" max="8452" width="21.453125" style="4" customWidth="1"/>
    <col min="8453" max="8458" width="14.6328125" style="4" customWidth="1"/>
    <col min="8459" max="8704" width="12.08984375" style="4"/>
    <col min="8705" max="8707" width="7.7265625" style="4" customWidth="1"/>
    <col min="8708" max="8708" width="21.453125" style="4" customWidth="1"/>
    <col min="8709" max="8714" width="14.6328125" style="4" customWidth="1"/>
    <col min="8715" max="8960" width="12.08984375" style="4"/>
    <col min="8961" max="8963" width="7.7265625" style="4" customWidth="1"/>
    <col min="8964" max="8964" width="21.453125" style="4" customWidth="1"/>
    <col min="8965" max="8970" width="14.6328125" style="4" customWidth="1"/>
    <col min="8971" max="9216" width="12.08984375" style="4"/>
    <col min="9217" max="9219" width="7.7265625" style="4" customWidth="1"/>
    <col min="9220" max="9220" width="21.453125" style="4" customWidth="1"/>
    <col min="9221" max="9226" width="14.6328125" style="4" customWidth="1"/>
    <col min="9227" max="9472" width="12.08984375" style="4"/>
    <col min="9473" max="9475" width="7.7265625" style="4" customWidth="1"/>
    <col min="9476" max="9476" width="21.453125" style="4" customWidth="1"/>
    <col min="9477" max="9482" width="14.6328125" style="4" customWidth="1"/>
    <col min="9483" max="9728" width="12.08984375" style="4"/>
    <col min="9729" max="9731" width="7.7265625" style="4" customWidth="1"/>
    <col min="9732" max="9732" width="21.453125" style="4" customWidth="1"/>
    <col min="9733" max="9738" width="14.6328125" style="4" customWidth="1"/>
    <col min="9739" max="9984" width="12.08984375" style="4"/>
    <col min="9985" max="9987" width="7.7265625" style="4" customWidth="1"/>
    <col min="9988" max="9988" width="21.453125" style="4" customWidth="1"/>
    <col min="9989" max="9994" width="14.6328125" style="4" customWidth="1"/>
    <col min="9995" max="10240" width="12.08984375" style="4"/>
    <col min="10241" max="10243" width="7.7265625" style="4" customWidth="1"/>
    <col min="10244" max="10244" width="21.453125" style="4" customWidth="1"/>
    <col min="10245" max="10250" width="14.6328125" style="4" customWidth="1"/>
    <col min="10251" max="10496" width="12.08984375" style="4"/>
    <col min="10497" max="10499" width="7.7265625" style="4" customWidth="1"/>
    <col min="10500" max="10500" width="21.453125" style="4" customWidth="1"/>
    <col min="10501" max="10506" width="14.6328125" style="4" customWidth="1"/>
    <col min="10507" max="10752" width="12.08984375" style="4"/>
    <col min="10753" max="10755" width="7.7265625" style="4" customWidth="1"/>
    <col min="10756" max="10756" width="21.453125" style="4" customWidth="1"/>
    <col min="10757" max="10762" width="14.6328125" style="4" customWidth="1"/>
    <col min="10763" max="11008" width="12.08984375" style="4"/>
    <col min="11009" max="11011" width="7.7265625" style="4" customWidth="1"/>
    <col min="11012" max="11012" width="21.453125" style="4" customWidth="1"/>
    <col min="11013" max="11018" width="14.6328125" style="4" customWidth="1"/>
    <col min="11019" max="11264" width="12.08984375" style="4"/>
    <col min="11265" max="11267" width="7.7265625" style="4" customWidth="1"/>
    <col min="11268" max="11268" width="21.453125" style="4" customWidth="1"/>
    <col min="11269" max="11274" width="14.6328125" style="4" customWidth="1"/>
    <col min="11275" max="11520" width="12.08984375" style="4"/>
    <col min="11521" max="11523" width="7.7265625" style="4" customWidth="1"/>
    <col min="11524" max="11524" width="21.453125" style="4" customWidth="1"/>
    <col min="11525" max="11530" width="14.6328125" style="4" customWidth="1"/>
    <col min="11531" max="11776" width="12.08984375" style="4"/>
    <col min="11777" max="11779" width="7.7265625" style="4" customWidth="1"/>
    <col min="11780" max="11780" width="21.453125" style="4" customWidth="1"/>
    <col min="11781" max="11786" width="14.6328125" style="4" customWidth="1"/>
    <col min="11787" max="12032" width="12.08984375" style="4"/>
    <col min="12033" max="12035" width="7.7265625" style="4" customWidth="1"/>
    <col min="12036" max="12036" width="21.453125" style="4" customWidth="1"/>
    <col min="12037" max="12042" width="14.6328125" style="4" customWidth="1"/>
    <col min="12043" max="12288" width="12.08984375" style="4"/>
    <col min="12289" max="12291" width="7.7265625" style="4" customWidth="1"/>
    <col min="12292" max="12292" width="21.453125" style="4" customWidth="1"/>
    <col min="12293" max="12298" width="14.6328125" style="4" customWidth="1"/>
    <col min="12299" max="12544" width="12.08984375" style="4"/>
    <col min="12545" max="12547" width="7.7265625" style="4" customWidth="1"/>
    <col min="12548" max="12548" width="21.453125" style="4" customWidth="1"/>
    <col min="12549" max="12554" width="14.6328125" style="4" customWidth="1"/>
    <col min="12555" max="12800" width="12.08984375" style="4"/>
    <col min="12801" max="12803" width="7.7265625" style="4" customWidth="1"/>
    <col min="12804" max="12804" width="21.453125" style="4" customWidth="1"/>
    <col min="12805" max="12810" width="14.6328125" style="4" customWidth="1"/>
    <col min="12811" max="13056" width="12.08984375" style="4"/>
    <col min="13057" max="13059" width="7.7265625" style="4" customWidth="1"/>
    <col min="13060" max="13060" width="21.453125" style="4" customWidth="1"/>
    <col min="13061" max="13066" width="14.6328125" style="4" customWidth="1"/>
    <col min="13067" max="13312" width="12.08984375" style="4"/>
    <col min="13313" max="13315" width="7.7265625" style="4" customWidth="1"/>
    <col min="13316" max="13316" width="21.453125" style="4" customWidth="1"/>
    <col min="13317" max="13322" width="14.6328125" style="4" customWidth="1"/>
    <col min="13323" max="13568" width="12.08984375" style="4"/>
    <col min="13569" max="13571" width="7.7265625" style="4" customWidth="1"/>
    <col min="13572" max="13572" width="21.453125" style="4" customWidth="1"/>
    <col min="13573" max="13578" width="14.6328125" style="4" customWidth="1"/>
    <col min="13579" max="13824" width="12.08984375" style="4"/>
    <col min="13825" max="13827" width="7.7265625" style="4" customWidth="1"/>
    <col min="13828" max="13828" width="21.453125" style="4" customWidth="1"/>
    <col min="13829" max="13834" width="14.6328125" style="4" customWidth="1"/>
    <col min="13835" max="14080" width="12.08984375" style="4"/>
    <col min="14081" max="14083" width="7.7265625" style="4" customWidth="1"/>
    <col min="14084" max="14084" width="21.453125" style="4" customWidth="1"/>
    <col min="14085" max="14090" width="14.6328125" style="4" customWidth="1"/>
    <col min="14091" max="14336" width="12.08984375" style="4"/>
    <col min="14337" max="14339" width="7.7265625" style="4" customWidth="1"/>
    <col min="14340" max="14340" width="21.453125" style="4" customWidth="1"/>
    <col min="14341" max="14346" width="14.6328125" style="4" customWidth="1"/>
    <col min="14347" max="14592" width="12.08984375" style="4"/>
    <col min="14593" max="14595" width="7.7265625" style="4" customWidth="1"/>
    <col min="14596" max="14596" width="21.453125" style="4" customWidth="1"/>
    <col min="14597" max="14602" width="14.6328125" style="4" customWidth="1"/>
    <col min="14603" max="14848" width="12.08984375" style="4"/>
    <col min="14849" max="14851" width="7.7265625" style="4" customWidth="1"/>
    <col min="14852" max="14852" width="21.453125" style="4" customWidth="1"/>
    <col min="14853" max="14858" width="14.6328125" style="4" customWidth="1"/>
    <col min="14859" max="15104" width="12.08984375" style="4"/>
    <col min="15105" max="15107" width="7.7265625" style="4" customWidth="1"/>
    <col min="15108" max="15108" width="21.453125" style="4" customWidth="1"/>
    <col min="15109" max="15114" width="14.6328125" style="4" customWidth="1"/>
    <col min="15115" max="15360" width="12.08984375" style="4"/>
    <col min="15361" max="15363" width="7.7265625" style="4" customWidth="1"/>
    <col min="15364" max="15364" width="21.453125" style="4" customWidth="1"/>
    <col min="15365" max="15370" width="14.6328125" style="4" customWidth="1"/>
    <col min="15371" max="15616" width="12.08984375" style="4"/>
    <col min="15617" max="15619" width="7.7265625" style="4" customWidth="1"/>
    <col min="15620" max="15620" width="21.453125" style="4" customWidth="1"/>
    <col min="15621" max="15626" width="14.6328125" style="4" customWidth="1"/>
    <col min="15627" max="15872" width="12.08984375" style="4"/>
    <col min="15873" max="15875" width="7.7265625" style="4" customWidth="1"/>
    <col min="15876" max="15876" width="21.453125" style="4" customWidth="1"/>
    <col min="15877" max="15882" width="14.6328125" style="4" customWidth="1"/>
    <col min="15883" max="16128" width="12.08984375" style="4"/>
    <col min="16129" max="16131" width="7.7265625" style="4" customWidth="1"/>
    <col min="16132" max="16132" width="21.453125" style="4" customWidth="1"/>
    <col min="16133" max="16138" width="14.6328125" style="4" customWidth="1"/>
    <col min="16139" max="16384" width="12.08984375" style="4"/>
  </cols>
  <sheetData>
    <row r="1" spans="1:13" ht="30.75" customHeight="1">
      <c r="A1" s="1"/>
      <c r="B1" s="201" t="s">
        <v>12</v>
      </c>
      <c r="C1" s="201"/>
      <c r="D1" s="201"/>
      <c r="E1" s="201"/>
      <c r="F1" s="201"/>
      <c r="G1" s="2" t="s">
        <v>177</v>
      </c>
      <c r="H1" s="3"/>
      <c r="I1" s="1"/>
      <c r="J1" s="1"/>
    </row>
    <row r="2" spans="1:13" ht="30.75" customHeight="1">
      <c r="A2" s="1"/>
      <c r="B2" s="201"/>
      <c r="C2" s="201"/>
      <c r="D2" s="201"/>
      <c r="E2" s="201"/>
      <c r="F2" s="201"/>
      <c r="G2" s="207" t="s">
        <v>13</v>
      </c>
      <c r="H2" s="207"/>
      <c r="I2" s="207"/>
      <c r="J2" s="207"/>
    </row>
    <row r="3" spans="1:13" ht="30.75" customHeight="1">
      <c r="A3" s="1"/>
      <c r="B3" s="1"/>
      <c r="C3" s="19" t="s">
        <v>122</v>
      </c>
      <c r="D3" s="5"/>
      <c r="E3" s="5"/>
      <c r="F3" s="5"/>
      <c r="G3" s="2" t="s">
        <v>28</v>
      </c>
      <c r="H3" s="1"/>
      <c r="I3" s="1"/>
      <c r="J3" s="2"/>
    </row>
    <row r="4" spans="1:13" ht="51" customHeight="1">
      <c r="A4" s="208"/>
      <c r="B4" s="208"/>
      <c r="C4" s="208"/>
      <c r="D4" s="208"/>
      <c r="E4" s="208"/>
      <c r="F4" s="208"/>
      <c r="G4" s="208"/>
      <c r="H4" s="208"/>
      <c r="I4" s="209" t="s">
        <v>14</v>
      </c>
      <c r="J4" s="209"/>
    </row>
    <row r="5" spans="1:13" ht="30.75" customHeight="1" thickBot="1">
      <c r="A5" s="1"/>
      <c r="B5" s="1"/>
      <c r="C5" s="1"/>
      <c r="E5" s="6" t="s">
        <v>110</v>
      </c>
      <c r="F5" s="211">
        <f>C12</f>
        <v>132259</v>
      </c>
      <c r="G5" s="211"/>
      <c r="H5" s="7" t="s">
        <v>15</v>
      </c>
      <c r="I5" s="25">
        <f>F5-130785</f>
        <v>1474</v>
      </c>
      <c r="K5" s="6"/>
      <c r="L5" s="44"/>
      <c r="M5" s="43"/>
    </row>
    <row r="6" spans="1:13" ht="30.75" customHeight="1" thickBot="1">
      <c r="A6" s="1"/>
      <c r="B6" s="1"/>
      <c r="C6" s="1"/>
      <c r="E6" s="6" t="s">
        <v>104</v>
      </c>
      <c r="F6" s="202">
        <f>C13</f>
        <v>65872</v>
      </c>
      <c r="G6" s="202"/>
      <c r="H6" s="8" t="s">
        <v>15</v>
      </c>
      <c r="I6" s="25">
        <f>F6-65163</f>
        <v>709</v>
      </c>
      <c r="K6" s="6"/>
      <c r="L6" s="44"/>
      <c r="M6" s="43"/>
    </row>
    <row r="7" spans="1:13" ht="30.75" customHeight="1" thickBot="1">
      <c r="A7" s="1"/>
      <c r="B7" s="1"/>
      <c r="C7" s="1"/>
      <c r="E7" s="6" t="s">
        <v>111</v>
      </c>
      <c r="F7" s="202">
        <f>C14</f>
        <v>66387</v>
      </c>
      <c r="G7" s="202"/>
      <c r="H7" s="8" t="s">
        <v>15</v>
      </c>
      <c r="I7" s="25">
        <f>F7-65622</f>
        <v>765</v>
      </c>
      <c r="K7" s="6"/>
      <c r="L7" s="44"/>
      <c r="M7" s="43"/>
    </row>
    <row r="8" spans="1:13" ht="30.75" customHeight="1" thickBot="1">
      <c r="A8" s="1"/>
      <c r="B8" s="1"/>
      <c r="C8" s="1"/>
      <c r="E8" s="6" t="s">
        <v>112</v>
      </c>
      <c r="F8" s="202">
        <f>C18</f>
        <v>60650</v>
      </c>
      <c r="G8" s="202"/>
      <c r="H8" s="8" t="s">
        <v>16</v>
      </c>
      <c r="I8" s="25">
        <f>F8-59824</f>
        <v>826</v>
      </c>
      <c r="K8" s="6"/>
      <c r="L8" s="44"/>
      <c r="M8" s="43"/>
    </row>
    <row r="9" spans="1:13" ht="30.75" customHeight="1">
      <c r="A9" s="1"/>
      <c r="B9" s="1"/>
      <c r="C9" s="1"/>
      <c r="D9" s="1"/>
      <c r="E9" s="1"/>
      <c r="F9" s="1"/>
      <c r="G9" s="1"/>
      <c r="H9" s="1"/>
      <c r="I9" s="1"/>
      <c r="J9" s="1"/>
    </row>
    <row r="10" spans="1:13" ht="30.75" customHeight="1" thickBot="1">
      <c r="A10" s="9" t="s">
        <v>113</v>
      </c>
      <c r="B10" s="10"/>
      <c r="C10" s="10"/>
      <c r="D10" s="10"/>
      <c r="E10" s="10"/>
      <c r="F10" s="10"/>
      <c r="G10" s="10"/>
      <c r="H10" s="1"/>
      <c r="I10" s="11"/>
      <c r="J10" s="12" t="s">
        <v>0</v>
      </c>
    </row>
    <row r="11" spans="1:13" ht="30.75" customHeight="1" thickBot="1">
      <c r="A11" s="153" t="s">
        <v>105</v>
      </c>
      <c r="B11" s="155"/>
      <c r="C11" s="167" t="s">
        <v>121</v>
      </c>
      <c r="D11" s="168"/>
      <c r="E11" s="169" t="s">
        <v>123</v>
      </c>
      <c r="F11" s="170"/>
      <c r="G11" s="26" t="s">
        <v>17</v>
      </c>
      <c r="H11" s="27"/>
      <c r="I11" s="28" t="s">
        <v>106</v>
      </c>
      <c r="J11" s="29" t="s">
        <v>107</v>
      </c>
    </row>
    <row r="12" spans="1:13" ht="30.75" customHeight="1">
      <c r="A12" s="171" t="s">
        <v>18</v>
      </c>
      <c r="B12" s="30" t="s">
        <v>1</v>
      </c>
      <c r="C12" s="174">
        <f>C13+C14</f>
        <v>132259</v>
      </c>
      <c r="D12" s="175"/>
      <c r="E12" s="176">
        <f>E13+E14</f>
        <v>132272</v>
      </c>
      <c r="F12" s="177"/>
      <c r="G12" s="31">
        <f>G13+G14</f>
        <v>-13</v>
      </c>
      <c r="H12" s="32"/>
      <c r="I12" s="33">
        <f>I13+I14</f>
        <v>455</v>
      </c>
      <c r="J12" s="34">
        <f>J13+J14</f>
        <v>468</v>
      </c>
    </row>
    <row r="13" spans="1:13" ht="30.75" customHeight="1">
      <c r="A13" s="172"/>
      <c r="B13" s="35" t="s">
        <v>2</v>
      </c>
      <c r="C13" s="178">
        <f>E13+G13</f>
        <v>65872</v>
      </c>
      <c r="D13" s="179"/>
      <c r="E13" s="203">
        <f>[1]前月分!C13</f>
        <v>65912</v>
      </c>
      <c r="F13" s="204"/>
      <c r="G13" s="36">
        <f>I13-J13</f>
        <v>-40</v>
      </c>
      <c r="H13" s="32"/>
      <c r="I13" s="37">
        <f>G22+G28</f>
        <v>225</v>
      </c>
      <c r="J13" s="38">
        <f>G23+G32</f>
        <v>265</v>
      </c>
    </row>
    <row r="14" spans="1:13" ht="30.75" customHeight="1" thickBot="1">
      <c r="A14" s="173"/>
      <c r="B14" s="39" t="s">
        <v>3</v>
      </c>
      <c r="C14" s="205">
        <f>E14+G14</f>
        <v>66387</v>
      </c>
      <c r="D14" s="206"/>
      <c r="E14" s="212">
        <f>[1]前月分!C14</f>
        <v>66360</v>
      </c>
      <c r="F14" s="213"/>
      <c r="G14" s="40">
        <f>I14-J14</f>
        <v>27</v>
      </c>
      <c r="H14" s="32"/>
      <c r="I14" s="41">
        <f>I22+I28</f>
        <v>230</v>
      </c>
      <c r="J14" s="42">
        <f>I23+I32</f>
        <v>203</v>
      </c>
    </row>
    <row r="15" spans="1:13" ht="30.75" customHeight="1">
      <c r="A15" s="1"/>
      <c r="B15" s="1"/>
      <c r="C15" s="1"/>
      <c r="D15" s="1"/>
      <c r="E15" s="1"/>
      <c r="F15" s="1"/>
      <c r="G15" s="1"/>
      <c r="H15" s="1"/>
      <c r="I15" s="1"/>
      <c r="J15" s="1"/>
    </row>
    <row r="16" spans="1:13" ht="30.75" customHeight="1" thickBot="1">
      <c r="A16" s="9" t="s">
        <v>114</v>
      </c>
      <c r="B16" s="10"/>
      <c r="C16" s="10"/>
      <c r="D16" s="10"/>
      <c r="E16" s="10"/>
      <c r="F16" s="10"/>
      <c r="G16" s="10"/>
      <c r="H16" s="13"/>
      <c r="I16" s="10"/>
      <c r="J16" s="12" t="s">
        <v>4</v>
      </c>
    </row>
    <row r="17" spans="1:10" ht="30.75" customHeight="1" thickBot="1">
      <c r="A17" s="153" t="s">
        <v>105</v>
      </c>
      <c r="B17" s="155"/>
      <c r="C17" s="167" t="s">
        <v>121</v>
      </c>
      <c r="D17" s="168"/>
      <c r="E17" s="169" t="s">
        <v>123</v>
      </c>
      <c r="F17" s="170"/>
      <c r="G17" s="26" t="s">
        <v>17</v>
      </c>
      <c r="H17" s="27"/>
      <c r="I17" s="28" t="s">
        <v>106</v>
      </c>
      <c r="J17" s="29" t="s">
        <v>107</v>
      </c>
    </row>
    <row r="18" spans="1:10" ht="30.75" customHeight="1" thickBot="1">
      <c r="A18" s="153" t="s">
        <v>5</v>
      </c>
      <c r="B18" s="155"/>
      <c r="C18" s="180">
        <f>E18+G18</f>
        <v>60650</v>
      </c>
      <c r="D18" s="181"/>
      <c r="E18" s="214">
        <f>[1]前月分!C18</f>
        <v>60616</v>
      </c>
      <c r="F18" s="215"/>
      <c r="G18" s="20">
        <f>I18-J18</f>
        <v>34</v>
      </c>
      <c r="H18" s="21"/>
      <c r="I18" s="22">
        <f>[1]異動分!E103</f>
        <v>290</v>
      </c>
      <c r="J18" s="23">
        <f>[1]異動分!E104</f>
        <v>256</v>
      </c>
    </row>
    <row r="19" spans="1:10" ht="30.75" customHeight="1">
      <c r="A19" s="1"/>
      <c r="B19" s="1"/>
      <c r="C19" s="1"/>
      <c r="D19" s="1"/>
      <c r="E19" s="1"/>
      <c r="F19" s="1"/>
      <c r="G19" s="1"/>
      <c r="H19" s="1"/>
      <c r="I19" s="1"/>
      <c r="J19" s="1"/>
    </row>
    <row r="20" spans="1:10" ht="30.75" customHeight="1" thickBot="1">
      <c r="A20" s="9" t="s">
        <v>115</v>
      </c>
      <c r="B20" s="10"/>
      <c r="C20" s="10"/>
      <c r="D20" s="10"/>
      <c r="E20" s="10"/>
      <c r="F20" s="10"/>
      <c r="G20" s="10"/>
      <c r="H20" s="1"/>
      <c r="I20" s="1"/>
      <c r="J20" s="12" t="s">
        <v>116</v>
      </c>
    </row>
    <row r="21" spans="1:10" ht="30.75" customHeight="1" thickBot="1">
      <c r="A21" s="153" t="s">
        <v>6</v>
      </c>
      <c r="B21" s="154"/>
      <c r="C21" s="154"/>
      <c r="D21" s="155"/>
      <c r="E21" s="153" t="s">
        <v>1</v>
      </c>
      <c r="F21" s="156"/>
      <c r="G21" s="157" t="s">
        <v>2</v>
      </c>
      <c r="H21" s="156"/>
      <c r="I21" s="157" t="s">
        <v>3</v>
      </c>
      <c r="J21" s="155"/>
    </row>
    <row r="22" spans="1:10" ht="30.75" customHeight="1">
      <c r="A22" s="135" t="s">
        <v>19</v>
      </c>
      <c r="B22" s="144" t="s">
        <v>20</v>
      </c>
      <c r="C22" s="160"/>
      <c r="D22" s="145"/>
      <c r="E22" s="146">
        <f>G22+I22</f>
        <v>61</v>
      </c>
      <c r="F22" s="147"/>
      <c r="G22" s="161">
        <f>[1]異動分!F96</f>
        <v>22</v>
      </c>
      <c r="H22" s="162"/>
      <c r="I22" s="161">
        <f>[1]異動分!G96</f>
        <v>39</v>
      </c>
      <c r="J22" s="163"/>
    </row>
    <row r="23" spans="1:10" ht="30.75" customHeight="1" thickBot="1">
      <c r="A23" s="136"/>
      <c r="B23" s="131" t="s">
        <v>21</v>
      </c>
      <c r="C23" s="148"/>
      <c r="D23" s="132"/>
      <c r="E23" s="149">
        <f>G23+I23</f>
        <v>91</v>
      </c>
      <c r="F23" s="150"/>
      <c r="G23" s="164">
        <f>[1]異動分!F97</f>
        <v>55</v>
      </c>
      <c r="H23" s="165"/>
      <c r="I23" s="164">
        <f>[1]異動分!G97</f>
        <v>36</v>
      </c>
      <c r="J23" s="166"/>
    </row>
    <row r="24" spans="1:10" ht="30.75" customHeight="1" thickTop="1" thickBot="1">
      <c r="A24" s="137"/>
      <c r="B24" s="138" t="s">
        <v>22</v>
      </c>
      <c r="C24" s="139"/>
      <c r="D24" s="140"/>
      <c r="E24" s="127">
        <f>E22-E23</f>
        <v>-30</v>
      </c>
      <c r="F24" s="128"/>
      <c r="G24" s="158">
        <f>G22-G23</f>
        <v>-33</v>
      </c>
      <c r="H24" s="159"/>
      <c r="I24" s="158">
        <f>I22-I23</f>
        <v>3</v>
      </c>
      <c r="J24" s="210"/>
    </row>
    <row r="25" spans="1:10" ht="30.75" customHeight="1">
      <c r="A25" s="135" t="s">
        <v>23</v>
      </c>
      <c r="B25" s="141" t="s">
        <v>117</v>
      </c>
      <c r="C25" s="144" t="s">
        <v>7</v>
      </c>
      <c r="D25" s="145"/>
      <c r="E25" s="146">
        <f>G25+I25</f>
        <v>154</v>
      </c>
      <c r="F25" s="147"/>
      <c r="G25" s="161">
        <f>[1]異動分!F81+[1]異動分!F82</f>
        <v>79</v>
      </c>
      <c r="H25" s="162"/>
      <c r="I25" s="161">
        <f>[1]異動分!G81+[1]異動分!G82</f>
        <v>75</v>
      </c>
      <c r="J25" s="163"/>
    </row>
    <row r="26" spans="1:10" ht="30.75" customHeight="1">
      <c r="A26" s="136"/>
      <c r="B26" s="142"/>
      <c r="C26" s="133" t="s">
        <v>8</v>
      </c>
      <c r="D26" s="134"/>
      <c r="E26" s="151">
        <f>G26+I26</f>
        <v>239</v>
      </c>
      <c r="F26" s="152"/>
      <c r="G26" s="196">
        <f>[1]異動分!F80</f>
        <v>124</v>
      </c>
      <c r="H26" s="197"/>
      <c r="I26" s="196">
        <f>[1]異動分!G80</f>
        <v>115</v>
      </c>
      <c r="J26" s="199"/>
    </row>
    <row r="27" spans="1:10" ht="30.75" customHeight="1" thickBot="1">
      <c r="A27" s="136"/>
      <c r="B27" s="142"/>
      <c r="C27" s="131" t="s">
        <v>9</v>
      </c>
      <c r="D27" s="132"/>
      <c r="E27" s="149">
        <f>G27+I27</f>
        <v>1</v>
      </c>
      <c r="F27" s="150"/>
      <c r="G27" s="164">
        <f>[1]異動分!F83+[1]異動分!F84+[1]異動分!F85</f>
        <v>0</v>
      </c>
      <c r="H27" s="165"/>
      <c r="I27" s="164">
        <f>[1]異動分!G83+[1]異動分!G84+[1]異動分!G85</f>
        <v>1</v>
      </c>
      <c r="J27" s="166"/>
    </row>
    <row r="28" spans="1:10" ht="30.75" customHeight="1" thickTop="1" thickBot="1">
      <c r="A28" s="136"/>
      <c r="B28" s="143"/>
      <c r="C28" s="138" t="s">
        <v>108</v>
      </c>
      <c r="D28" s="140"/>
      <c r="E28" s="127">
        <f>SUM(E25:F27)</f>
        <v>394</v>
      </c>
      <c r="F28" s="128"/>
      <c r="G28" s="194">
        <f>SUM(G25:H27)</f>
        <v>203</v>
      </c>
      <c r="H28" s="198"/>
      <c r="I28" s="194">
        <f>SUM(I25:J27)</f>
        <v>191</v>
      </c>
      <c r="J28" s="195"/>
    </row>
    <row r="29" spans="1:10" ht="30.75" customHeight="1">
      <c r="A29" s="136"/>
      <c r="B29" s="141" t="s">
        <v>118</v>
      </c>
      <c r="C29" s="144" t="s">
        <v>10</v>
      </c>
      <c r="D29" s="145"/>
      <c r="E29" s="146">
        <f>G29+I29</f>
        <v>165</v>
      </c>
      <c r="F29" s="147"/>
      <c r="G29" s="161">
        <f>[1]異動分!F89+[1]異動分!F90</f>
        <v>95</v>
      </c>
      <c r="H29" s="162"/>
      <c r="I29" s="161">
        <f>[1]異動分!G89+[1]異動分!G90</f>
        <v>70</v>
      </c>
      <c r="J29" s="163"/>
    </row>
    <row r="30" spans="1:10" ht="30.75" customHeight="1">
      <c r="A30" s="136"/>
      <c r="B30" s="142"/>
      <c r="C30" s="133" t="s">
        <v>11</v>
      </c>
      <c r="D30" s="134"/>
      <c r="E30" s="151">
        <f>G30+I30</f>
        <v>207</v>
      </c>
      <c r="F30" s="152"/>
      <c r="G30" s="196">
        <f>[1]異動分!F88</f>
        <v>111</v>
      </c>
      <c r="H30" s="197"/>
      <c r="I30" s="196">
        <f>[1]異動分!G88</f>
        <v>96</v>
      </c>
      <c r="J30" s="199"/>
    </row>
    <row r="31" spans="1:10" ht="30.75" customHeight="1" thickBot="1">
      <c r="A31" s="136"/>
      <c r="B31" s="142"/>
      <c r="C31" s="131" t="s">
        <v>9</v>
      </c>
      <c r="D31" s="132"/>
      <c r="E31" s="149">
        <f>G31+I31</f>
        <v>5</v>
      </c>
      <c r="F31" s="150"/>
      <c r="G31" s="164">
        <f>[1]異動分!F91+[1]異動分!F92</f>
        <v>4</v>
      </c>
      <c r="H31" s="165"/>
      <c r="I31" s="164">
        <f>[1]異動分!G91+[1]異動分!G92</f>
        <v>1</v>
      </c>
      <c r="J31" s="166"/>
    </row>
    <row r="32" spans="1:10" ht="30.75" customHeight="1" thickTop="1" thickBot="1">
      <c r="A32" s="136"/>
      <c r="B32" s="200"/>
      <c r="C32" s="129" t="s">
        <v>119</v>
      </c>
      <c r="D32" s="130"/>
      <c r="E32" s="184">
        <f>SUM(E29:F31)</f>
        <v>377</v>
      </c>
      <c r="F32" s="185"/>
      <c r="G32" s="186">
        <f>SUM(G29:H31)</f>
        <v>210</v>
      </c>
      <c r="H32" s="187"/>
      <c r="I32" s="186">
        <f>SUM(I29:J31)</f>
        <v>167</v>
      </c>
      <c r="J32" s="188"/>
    </row>
    <row r="33" spans="1:11" ht="30.75" customHeight="1" thickTop="1" thickBot="1">
      <c r="A33" s="137"/>
      <c r="B33" s="138" t="s">
        <v>24</v>
      </c>
      <c r="C33" s="139"/>
      <c r="D33" s="140"/>
      <c r="E33" s="127">
        <f>E28-E32</f>
        <v>17</v>
      </c>
      <c r="F33" s="128"/>
      <c r="G33" s="182">
        <f>G28-G32</f>
        <v>-7</v>
      </c>
      <c r="H33" s="128"/>
      <c r="I33" s="189">
        <f>I28-I32</f>
        <v>24</v>
      </c>
      <c r="J33" s="190"/>
    </row>
    <row r="34" spans="1:11" ht="30.75" customHeight="1" thickTop="1" thickBot="1">
      <c r="A34" s="124" t="s">
        <v>109</v>
      </c>
      <c r="B34" s="125"/>
      <c r="C34" s="125"/>
      <c r="D34" s="126"/>
      <c r="E34" s="191">
        <f>E24+E33</f>
        <v>-13</v>
      </c>
      <c r="F34" s="192"/>
      <c r="G34" s="193">
        <f>G24+G33</f>
        <v>-40</v>
      </c>
      <c r="H34" s="192"/>
      <c r="I34" s="182">
        <f>I24+I33</f>
        <v>27</v>
      </c>
      <c r="J34" s="183"/>
    </row>
    <row r="35" spans="1:11" ht="30.75" customHeight="1">
      <c r="A35" s="14"/>
      <c r="B35" s="13"/>
      <c r="C35" s="13"/>
      <c r="D35" s="13"/>
      <c r="E35" s="13"/>
      <c r="F35" s="15"/>
      <c r="G35" s="16"/>
      <c r="H35" s="18"/>
      <c r="I35" s="16"/>
      <c r="J35" s="18"/>
    </row>
    <row r="36" spans="1:11" ht="30.75" customHeight="1">
      <c r="A36" s="2" t="s">
        <v>25</v>
      </c>
      <c r="B36" s="1"/>
      <c r="C36" s="1"/>
      <c r="D36" s="1"/>
      <c r="E36" s="1"/>
      <c r="F36" s="17">
        <f>C12/C18</f>
        <v>2.1806924979389941</v>
      </c>
      <c r="G36" s="2" t="s">
        <v>15</v>
      </c>
      <c r="H36" s="1"/>
      <c r="I36" s="1"/>
      <c r="J36" s="1"/>
      <c r="K36" s="24"/>
    </row>
    <row r="37" spans="1:11" ht="30.75" customHeight="1">
      <c r="A37" s="2" t="s">
        <v>27</v>
      </c>
      <c r="B37" s="1"/>
      <c r="C37" s="1"/>
      <c r="D37" s="1"/>
      <c r="E37" s="1"/>
      <c r="F37" s="2">
        <f>C12/17.57</f>
        <v>7527.5469550369944</v>
      </c>
      <c r="G37" s="2" t="s">
        <v>26</v>
      </c>
      <c r="H37" s="1"/>
      <c r="I37" s="1"/>
      <c r="J37" s="1"/>
    </row>
    <row r="38" spans="1:11" ht="30.75" customHeight="1">
      <c r="A38" s="82" t="s">
        <v>124</v>
      </c>
      <c r="B38" s="83"/>
      <c r="C38" s="83"/>
      <c r="D38" s="84"/>
      <c r="E38" s="84"/>
      <c r="F38" s="83"/>
      <c r="G38" s="83"/>
      <c r="H38" s="83"/>
      <c r="I38" s="83"/>
      <c r="J38" s="83"/>
    </row>
    <row r="39" spans="1:11" ht="30.65" customHeight="1">
      <c r="A39" s="82" t="s">
        <v>125</v>
      </c>
      <c r="B39" s="83"/>
      <c r="C39" s="83"/>
      <c r="D39" s="83"/>
      <c r="E39" s="83"/>
      <c r="F39" s="83"/>
      <c r="G39" s="83"/>
      <c r="H39" s="83"/>
      <c r="I39" s="83"/>
      <c r="J39" s="83"/>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JE18:JF18 TA18:TB18 ACW18:ACX18 AMS18:AMT18 AWO18:AWP18 BGK18:BGL18 BQG18:BQH18 CAC18:CAD18 CJY18:CJZ18 CTU18:CTV18 DDQ18:DDR18 DNM18:DNN18 DXI18:DXJ18 EHE18:EHF18 ERA18:ERB18 FAW18:FAX18 FKS18:FKT18 FUO18:FUP18 GEK18:GEL18 GOG18:GOH18 GYC18:GYD18 HHY18:HHZ18 HRU18:HRV18 IBQ18:IBR18 ILM18:ILN18 IVI18:IVJ18 JFE18:JFF18 JPA18:JPB18 JYW18:JYX18 KIS18:KIT18 KSO18:KSP18 LCK18:LCL18 LMG18:LMH18 LWC18:LWD18 MFY18:MFZ18 MPU18:MPV18 MZQ18:MZR18 NJM18:NJN18 NTI18:NTJ18 ODE18:ODF18 ONA18:ONB18 OWW18:OWX18 PGS18:PGT18 PQO18:PQP18 QAK18:QAL18 QKG18:QKH18 QUC18:QUD18 RDY18:RDZ18 RNU18:RNV18 RXQ18:RXR18 SHM18:SHN18 SRI18:SRJ18 TBE18:TBF18 TLA18:TLB18 TUW18:TUX18 UES18:UET18 UOO18:UOP18 UYK18:UYL18 VIG18:VIH18 VSC18:VSD18 WBY18:WBZ18 WLU18:WLV18 WVQ18:WVR18 I65554:J65554 JE65554:JF65554 TA65554:TB65554 ACW65554:ACX65554 AMS65554:AMT65554 AWO65554:AWP65554 BGK65554:BGL65554 BQG65554:BQH65554 CAC65554:CAD65554 CJY65554:CJZ65554 CTU65554:CTV65554 DDQ65554:DDR65554 DNM65554:DNN65554 DXI65554:DXJ65554 EHE65554:EHF65554 ERA65554:ERB65554 FAW65554:FAX65554 FKS65554:FKT65554 FUO65554:FUP65554 GEK65554:GEL65554 GOG65554:GOH65554 GYC65554:GYD65554 HHY65554:HHZ65554 HRU65554:HRV65554 IBQ65554:IBR65554 ILM65554:ILN65554 IVI65554:IVJ65554 JFE65554:JFF65554 JPA65554:JPB65554 JYW65554:JYX65554 KIS65554:KIT65554 KSO65554:KSP65554 LCK65554:LCL65554 LMG65554:LMH65554 LWC65554:LWD65554 MFY65554:MFZ65554 MPU65554:MPV65554 MZQ65554:MZR65554 NJM65554:NJN65554 NTI65554:NTJ65554 ODE65554:ODF65554 ONA65554:ONB65554 OWW65554:OWX65554 PGS65554:PGT65554 PQO65554:PQP65554 QAK65554:QAL65554 QKG65554:QKH65554 QUC65554:QUD65554 RDY65554:RDZ65554 RNU65554:RNV65554 RXQ65554:RXR65554 SHM65554:SHN65554 SRI65554:SRJ65554 TBE65554:TBF65554 TLA65554:TLB65554 TUW65554:TUX65554 UES65554:UET65554 UOO65554:UOP65554 UYK65554:UYL65554 VIG65554:VIH65554 VSC65554:VSD65554 WBY65554:WBZ65554 WLU65554:WLV65554 WVQ65554:WVR65554 I131090:J131090 JE131090:JF131090 TA131090:TB131090 ACW131090:ACX131090 AMS131090:AMT131090 AWO131090:AWP131090 BGK131090:BGL131090 BQG131090:BQH131090 CAC131090:CAD131090 CJY131090:CJZ131090 CTU131090:CTV131090 DDQ131090:DDR131090 DNM131090:DNN131090 DXI131090:DXJ131090 EHE131090:EHF131090 ERA131090:ERB131090 FAW131090:FAX131090 FKS131090:FKT131090 FUO131090:FUP131090 GEK131090:GEL131090 GOG131090:GOH131090 GYC131090:GYD131090 HHY131090:HHZ131090 HRU131090:HRV131090 IBQ131090:IBR131090 ILM131090:ILN131090 IVI131090:IVJ131090 JFE131090:JFF131090 JPA131090:JPB131090 JYW131090:JYX131090 KIS131090:KIT131090 KSO131090:KSP131090 LCK131090:LCL131090 LMG131090:LMH131090 LWC131090:LWD131090 MFY131090:MFZ131090 MPU131090:MPV131090 MZQ131090:MZR131090 NJM131090:NJN131090 NTI131090:NTJ131090 ODE131090:ODF131090 ONA131090:ONB131090 OWW131090:OWX131090 PGS131090:PGT131090 PQO131090:PQP131090 QAK131090:QAL131090 QKG131090:QKH131090 QUC131090:QUD131090 RDY131090:RDZ131090 RNU131090:RNV131090 RXQ131090:RXR131090 SHM131090:SHN131090 SRI131090:SRJ131090 TBE131090:TBF131090 TLA131090:TLB131090 TUW131090:TUX131090 UES131090:UET131090 UOO131090:UOP131090 UYK131090:UYL131090 VIG131090:VIH131090 VSC131090:VSD131090 WBY131090:WBZ131090 WLU131090:WLV131090 WVQ131090:WVR131090 I196626:J196626 JE196626:JF196626 TA196626:TB196626 ACW196626:ACX196626 AMS196626:AMT196626 AWO196626:AWP196626 BGK196626:BGL196626 BQG196626:BQH196626 CAC196626:CAD196626 CJY196626:CJZ196626 CTU196626:CTV196626 DDQ196626:DDR196626 DNM196626:DNN196626 DXI196626:DXJ196626 EHE196626:EHF196626 ERA196626:ERB196626 FAW196626:FAX196626 FKS196626:FKT196626 FUO196626:FUP196626 GEK196626:GEL196626 GOG196626:GOH196626 GYC196626:GYD196626 HHY196626:HHZ196626 HRU196626:HRV196626 IBQ196626:IBR196626 ILM196626:ILN196626 IVI196626:IVJ196626 JFE196626:JFF196626 JPA196626:JPB196626 JYW196626:JYX196626 KIS196626:KIT196626 KSO196626:KSP196626 LCK196626:LCL196626 LMG196626:LMH196626 LWC196626:LWD196626 MFY196626:MFZ196626 MPU196626:MPV196626 MZQ196626:MZR196626 NJM196626:NJN196626 NTI196626:NTJ196626 ODE196626:ODF196626 ONA196626:ONB196626 OWW196626:OWX196626 PGS196626:PGT196626 PQO196626:PQP196626 QAK196626:QAL196626 QKG196626:QKH196626 QUC196626:QUD196626 RDY196626:RDZ196626 RNU196626:RNV196626 RXQ196626:RXR196626 SHM196626:SHN196626 SRI196626:SRJ196626 TBE196626:TBF196626 TLA196626:TLB196626 TUW196626:TUX196626 UES196626:UET196626 UOO196626:UOP196626 UYK196626:UYL196626 VIG196626:VIH196626 VSC196626:VSD196626 WBY196626:WBZ196626 WLU196626:WLV196626 WVQ196626:WVR196626 I262162:J262162 JE262162:JF262162 TA262162:TB262162 ACW262162:ACX262162 AMS262162:AMT262162 AWO262162:AWP262162 BGK262162:BGL262162 BQG262162:BQH262162 CAC262162:CAD262162 CJY262162:CJZ262162 CTU262162:CTV262162 DDQ262162:DDR262162 DNM262162:DNN262162 DXI262162:DXJ262162 EHE262162:EHF262162 ERA262162:ERB262162 FAW262162:FAX262162 FKS262162:FKT262162 FUO262162:FUP262162 GEK262162:GEL262162 GOG262162:GOH262162 GYC262162:GYD262162 HHY262162:HHZ262162 HRU262162:HRV262162 IBQ262162:IBR262162 ILM262162:ILN262162 IVI262162:IVJ262162 JFE262162:JFF262162 JPA262162:JPB262162 JYW262162:JYX262162 KIS262162:KIT262162 KSO262162:KSP262162 LCK262162:LCL262162 LMG262162:LMH262162 LWC262162:LWD262162 MFY262162:MFZ262162 MPU262162:MPV262162 MZQ262162:MZR262162 NJM262162:NJN262162 NTI262162:NTJ262162 ODE262162:ODF262162 ONA262162:ONB262162 OWW262162:OWX262162 PGS262162:PGT262162 PQO262162:PQP262162 QAK262162:QAL262162 QKG262162:QKH262162 QUC262162:QUD262162 RDY262162:RDZ262162 RNU262162:RNV262162 RXQ262162:RXR262162 SHM262162:SHN262162 SRI262162:SRJ262162 TBE262162:TBF262162 TLA262162:TLB262162 TUW262162:TUX262162 UES262162:UET262162 UOO262162:UOP262162 UYK262162:UYL262162 VIG262162:VIH262162 VSC262162:VSD262162 WBY262162:WBZ262162 WLU262162:WLV262162 WVQ262162:WVR262162 I327698:J327698 JE327698:JF327698 TA327698:TB327698 ACW327698:ACX327698 AMS327698:AMT327698 AWO327698:AWP327698 BGK327698:BGL327698 BQG327698:BQH327698 CAC327698:CAD327698 CJY327698:CJZ327698 CTU327698:CTV327698 DDQ327698:DDR327698 DNM327698:DNN327698 DXI327698:DXJ327698 EHE327698:EHF327698 ERA327698:ERB327698 FAW327698:FAX327698 FKS327698:FKT327698 FUO327698:FUP327698 GEK327698:GEL327698 GOG327698:GOH327698 GYC327698:GYD327698 HHY327698:HHZ327698 HRU327698:HRV327698 IBQ327698:IBR327698 ILM327698:ILN327698 IVI327698:IVJ327698 JFE327698:JFF327698 JPA327698:JPB327698 JYW327698:JYX327698 KIS327698:KIT327698 KSO327698:KSP327698 LCK327698:LCL327698 LMG327698:LMH327698 LWC327698:LWD327698 MFY327698:MFZ327698 MPU327698:MPV327698 MZQ327698:MZR327698 NJM327698:NJN327698 NTI327698:NTJ327698 ODE327698:ODF327698 ONA327698:ONB327698 OWW327698:OWX327698 PGS327698:PGT327698 PQO327698:PQP327698 QAK327698:QAL327698 QKG327698:QKH327698 QUC327698:QUD327698 RDY327698:RDZ327698 RNU327698:RNV327698 RXQ327698:RXR327698 SHM327698:SHN327698 SRI327698:SRJ327698 TBE327698:TBF327698 TLA327698:TLB327698 TUW327698:TUX327698 UES327698:UET327698 UOO327698:UOP327698 UYK327698:UYL327698 VIG327698:VIH327698 VSC327698:VSD327698 WBY327698:WBZ327698 WLU327698:WLV327698 WVQ327698:WVR327698 I393234:J393234 JE393234:JF393234 TA393234:TB393234 ACW393234:ACX393234 AMS393234:AMT393234 AWO393234:AWP393234 BGK393234:BGL393234 BQG393234:BQH393234 CAC393234:CAD393234 CJY393234:CJZ393234 CTU393234:CTV393234 DDQ393234:DDR393234 DNM393234:DNN393234 DXI393234:DXJ393234 EHE393234:EHF393234 ERA393234:ERB393234 FAW393234:FAX393234 FKS393234:FKT393234 FUO393234:FUP393234 GEK393234:GEL393234 GOG393234:GOH393234 GYC393234:GYD393234 HHY393234:HHZ393234 HRU393234:HRV393234 IBQ393234:IBR393234 ILM393234:ILN393234 IVI393234:IVJ393234 JFE393234:JFF393234 JPA393234:JPB393234 JYW393234:JYX393234 KIS393234:KIT393234 KSO393234:KSP393234 LCK393234:LCL393234 LMG393234:LMH393234 LWC393234:LWD393234 MFY393234:MFZ393234 MPU393234:MPV393234 MZQ393234:MZR393234 NJM393234:NJN393234 NTI393234:NTJ393234 ODE393234:ODF393234 ONA393234:ONB393234 OWW393234:OWX393234 PGS393234:PGT393234 PQO393234:PQP393234 QAK393234:QAL393234 QKG393234:QKH393234 QUC393234:QUD393234 RDY393234:RDZ393234 RNU393234:RNV393234 RXQ393234:RXR393234 SHM393234:SHN393234 SRI393234:SRJ393234 TBE393234:TBF393234 TLA393234:TLB393234 TUW393234:TUX393234 UES393234:UET393234 UOO393234:UOP393234 UYK393234:UYL393234 VIG393234:VIH393234 VSC393234:VSD393234 WBY393234:WBZ393234 WLU393234:WLV393234 WVQ393234:WVR393234 I458770:J458770 JE458770:JF458770 TA458770:TB458770 ACW458770:ACX458770 AMS458770:AMT458770 AWO458770:AWP458770 BGK458770:BGL458770 BQG458770:BQH458770 CAC458770:CAD458770 CJY458770:CJZ458770 CTU458770:CTV458770 DDQ458770:DDR458770 DNM458770:DNN458770 DXI458770:DXJ458770 EHE458770:EHF458770 ERA458770:ERB458770 FAW458770:FAX458770 FKS458770:FKT458770 FUO458770:FUP458770 GEK458770:GEL458770 GOG458770:GOH458770 GYC458770:GYD458770 HHY458770:HHZ458770 HRU458770:HRV458770 IBQ458770:IBR458770 ILM458770:ILN458770 IVI458770:IVJ458770 JFE458770:JFF458770 JPA458770:JPB458770 JYW458770:JYX458770 KIS458770:KIT458770 KSO458770:KSP458770 LCK458770:LCL458770 LMG458770:LMH458770 LWC458770:LWD458770 MFY458770:MFZ458770 MPU458770:MPV458770 MZQ458770:MZR458770 NJM458770:NJN458770 NTI458770:NTJ458770 ODE458770:ODF458770 ONA458770:ONB458770 OWW458770:OWX458770 PGS458770:PGT458770 PQO458770:PQP458770 QAK458770:QAL458770 QKG458770:QKH458770 QUC458770:QUD458770 RDY458770:RDZ458770 RNU458770:RNV458770 RXQ458770:RXR458770 SHM458770:SHN458770 SRI458770:SRJ458770 TBE458770:TBF458770 TLA458770:TLB458770 TUW458770:TUX458770 UES458770:UET458770 UOO458770:UOP458770 UYK458770:UYL458770 VIG458770:VIH458770 VSC458770:VSD458770 WBY458770:WBZ458770 WLU458770:WLV458770 WVQ458770:WVR458770 I524306:J524306 JE524306:JF524306 TA524306:TB524306 ACW524306:ACX524306 AMS524306:AMT524306 AWO524306:AWP524306 BGK524306:BGL524306 BQG524306:BQH524306 CAC524306:CAD524306 CJY524306:CJZ524306 CTU524306:CTV524306 DDQ524306:DDR524306 DNM524306:DNN524306 DXI524306:DXJ524306 EHE524306:EHF524306 ERA524306:ERB524306 FAW524306:FAX524306 FKS524306:FKT524306 FUO524306:FUP524306 GEK524306:GEL524306 GOG524306:GOH524306 GYC524306:GYD524306 HHY524306:HHZ524306 HRU524306:HRV524306 IBQ524306:IBR524306 ILM524306:ILN524306 IVI524306:IVJ524306 JFE524306:JFF524306 JPA524306:JPB524306 JYW524306:JYX524306 KIS524306:KIT524306 KSO524306:KSP524306 LCK524306:LCL524306 LMG524306:LMH524306 LWC524306:LWD524306 MFY524306:MFZ524306 MPU524306:MPV524306 MZQ524306:MZR524306 NJM524306:NJN524306 NTI524306:NTJ524306 ODE524306:ODF524306 ONA524306:ONB524306 OWW524306:OWX524306 PGS524306:PGT524306 PQO524306:PQP524306 QAK524306:QAL524306 QKG524306:QKH524306 QUC524306:QUD524306 RDY524306:RDZ524306 RNU524306:RNV524306 RXQ524306:RXR524306 SHM524306:SHN524306 SRI524306:SRJ524306 TBE524306:TBF524306 TLA524306:TLB524306 TUW524306:TUX524306 UES524306:UET524306 UOO524306:UOP524306 UYK524306:UYL524306 VIG524306:VIH524306 VSC524306:VSD524306 WBY524306:WBZ524306 WLU524306:WLV524306 WVQ524306:WVR524306 I589842:J589842 JE589842:JF589842 TA589842:TB589842 ACW589842:ACX589842 AMS589842:AMT589842 AWO589842:AWP589842 BGK589842:BGL589842 BQG589842:BQH589842 CAC589842:CAD589842 CJY589842:CJZ589842 CTU589842:CTV589842 DDQ589842:DDR589842 DNM589842:DNN589842 DXI589842:DXJ589842 EHE589842:EHF589842 ERA589842:ERB589842 FAW589842:FAX589842 FKS589842:FKT589842 FUO589842:FUP589842 GEK589842:GEL589842 GOG589842:GOH589842 GYC589842:GYD589842 HHY589842:HHZ589842 HRU589842:HRV589842 IBQ589842:IBR589842 ILM589842:ILN589842 IVI589842:IVJ589842 JFE589842:JFF589842 JPA589842:JPB589842 JYW589842:JYX589842 KIS589842:KIT589842 KSO589842:KSP589842 LCK589842:LCL589842 LMG589842:LMH589842 LWC589842:LWD589842 MFY589842:MFZ589842 MPU589842:MPV589842 MZQ589842:MZR589842 NJM589842:NJN589842 NTI589842:NTJ589842 ODE589842:ODF589842 ONA589842:ONB589842 OWW589842:OWX589842 PGS589842:PGT589842 PQO589842:PQP589842 QAK589842:QAL589842 QKG589842:QKH589842 QUC589842:QUD589842 RDY589842:RDZ589842 RNU589842:RNV589842 RXQ589842:RXR589842 SHM589842:SHN589842 SRI589842:SRJ589842 TBE589842:TBF589842 TLA589842:TLB589842 TUW589842:TUX589842 UES589842:UET589842 UOO589842:UOP589842 UYK589842:UYL589842 VIG589842:VIH589842 VSC589842:VSD589842 WBY589842:WBZ589842 WLU589842:WLV589842 WVQ589842:WVR589842 I655378:J655378 JE655378:JF655378 TA655378:TB655378 ACW655378:ACX655378 AMS655378:AMT655378 AWO655378:AWP655378 BGK655378:BGL655378 BQG655378:BQH655378 CAC655378:CAD655378 CJY655378:CJZ655378 CTU655378:CTV655378 DDQ655378:DDR655378 DNM655378:DNN655378 DXI655378:DXJ655378 EHE655378:EHF655378 ERA655378:ERB655378 FAW655378:FAX655378 FKS655378:FKT655378 FUO655378:FUP655378 GEK655378:GEL655378 GOG655378:GOH655378 GYC655378:GYD655378 HHY655378:HHZ655378 HRU655378:HRV655378 IBQ655378:IBR655378 ILM655378:ILN655378 IVI655378:IVJ655378 JFE655378:JFF655378 JPA655378:JPB655378 JYW655378:JYX655378 KIS655378:KIT655378 KSO655378:KSP655378 LCK655378:LCL655378 LMG655378:LMH655378 LWC655378:LWD655378 MFY655378:MFZ655378 MPU655378:MPV655378 MZQ655378:MZR655378 NJM655378:NJN655378 NTI655378:NTJ655378 ODE655378:ODF655378 ONA655378:ONB655378 OWW655378:OWX655378 PGS655378:PGT655378 PQO655378:PQP655378 QAK655378:QAL655378 QKG655378:QKH655378 QUC655378:QUD655378 RDY655378:RDZ655378 RNU655378:RNV655378 RXQ655378:RXR655378 SHM655378:SHN655378 SRI655378:SRJ655378 TBE655378:TBF655378 TLA655378:TLB655378 TUW655378:TUX655378 UES655378:UET655378 UOO655378:UOP655378 UYK655378:UYL655378 VIG655378:VIH655378 VSC655378:VSD655378 WBY655378:WBZ655378 WLU655378:WLV655378 WVQ655378:WVR655378 I720914:J720914 JE720914:JF720914 TA720914:TB720914 ACW720914:ACX720914 AMS720914:AMT720914 AWO720914:AWP720914 BGK720914:BGL720914 BQG720914:BQH720914 CAC720914:CAD720914 CJY720914:CJZ720914 CTU720914:CTV720914 DDQ720914:DDR720914 DNM720914:DNN720914 DXI720914:DXJ720914 EHE720914:EHF720914 ERA720914:ERB720914 FAW720914:FAX720914 FKS720914:FKT720914 FUO720914:FUP720914 GEK720914:GEL720914 GOG720914:GOH720914 GYC720914:GYD720914 HHY720914:HHZ720914 HRU720914:HRV720914 IBQ720914:IBR720914 ILM720914:ILN720914 IVI720914:IVJ720914 JFE720914:JFF720914 JPA720914:JPB720914 JYW720914:JYX720914 KIS720914:KIT720914 KSO720914:KSP720914 LCK720914:LCL720914 LMG720914:LMH720914 LWC720914:LWD720914 MFY720914:MFZ720914 MPU720914:MPV720914 MZQ720914:MZR720914 NJM720914:NJN720914 NTI720914:NTJ720914 ODE720914:ODF720914 ONA720914:ONB720914 OWW720914:OWX720914 PGS720914:PGT720914 PQO720914:PQP720914 QAK720914:QAL720914 QKG720914:QKH720914 QUC720914:QUD720914 RDY720914:RDZ720914 RNU720914:RNV720914 RXQ720914:RXR720914 SHM720914:SHN720914 SRI720914:SRJ720914 TBE720914:TBF720914 TLA720914:TLB720914 TUW720914:TUX720914 UES720914:UET720914 UOO720914:UOP720914 UYK720914:UYL720914 VIG720914:VIH720914 VSC720914:VSD720914 WBY720914:WBZ720914 WLU720914:WLV720914 WVQ720914:WVR720914 I786450:J786450 JE786450:JF786450 TA786450:TB786450 ACW786450:ACX786450 AMS786450:AMT786450 AWO786450:AWP786450 BGK786450:BGL786450 BQG786450:BQH786450 CAC786450:CAD786450 CJY786450:CJZ786450 CTU786450:CTV786450 DDQ786450:DDR786450 DNM786450:DNN786450 DXI786450:DXJ786450 EHE786450:EHF786450 ERA786450:ERB786450 FAW786450:FAX786450 FKS786450:FKT786450 FUO786450:FUP786450 GEK786450:GEL786450 GOG786450:GOH786450 GYC786450:GYD786450 HHY786450:HHZ786450 HRU786450:HRV786450 IBQ786450:IBR786450 ILM786450:ILN786450 IVI786450:IVJ786450 JFE786450:JFF786450 JPA786450:JPB786450 JYW786450:JYX786450 KIS786450:KIT786450 KSO786450:KSP786450 LCK786450:LCL786450 LMG786450:LMH786450 LWC786450:LWD786450 MFY786450:MFZ786450 MPU786450:MPV786450 MZQ786450:MZR786450 NJM786450:NJN786450 NTI786450:NTJ786450 ODE786450:ODF786450 ONA786450:ONB786450 OWW786450:OWX786450 PGS786450:PGT786450 PQO786450:PQP786450 QAK786450:QAL786450 QKG786450:QKH786450 QUC786450:QUD786450 RDY786450:RDZ786450 RNU786450:RNV786450 RXQ786450:RXR786450 SHM786450:SHN786450 SRI786450:SRJ786450 TBE786450:TBF786450 TLA786450:TLB786450 TUW786450:TUX786450 UES786450:UET786450 UOO786450:UOP786450 UYK786450:UYL786450 VIG786450:VIH786450 VSC786450:VSD786450 WBY786450:WBZ786450 WLU786450:WLV786450 WVQ786450:WVR786450 I851986:J851986 JE851986:JF851986 TA851986:TB851986 ACW851986:ACX851986 AMS851986:AMT851986 AWO851986:AWP851986 BGK851986:BGL851986 BQG851986:BQH851986 CAC851986:CAD851986 CJY851986:CJZ851986 CTU851986:CTV851986 DDQ851986:DDR851986 DNM851986:DNN851986 DXI851986:DXJ851986 EHE851986:EHF851986 ERA851986:ERB851986 FAW851986:FAX851986 FKS851986:FKT851986 FUO851986:FUP851986 GEK851986:GEL851986 GOG851986:GOH851986 GYC851986:GYD851986 HHY851986:HHZ851986 HRU851986:HRV851986 IBQ851986:IBR851986 ILM851986:ILN851986 IVI851986:IVJ851986 JFE851986:JFF851986 JPA851986:JPB851986 JYW851986:JYX851986 KIS851986:KIT851986 KSO851986:KSP851986 LCK851986:LCL851986 LMG851986:LMH851986 LWC851986:LWD851986 MFY851986:MFZ851986 MPU851986:MPV851986 MZQ851986:MZR851986 NJM851986:NJN851986 NTI851986:NTJ851986 ODE851986:ODF851986 ONA851986:ONB851986 OWW851986:OWX851986 PGS851986:PGT851986 PQO851986:PQP851986 QAK851986:QAL851986 QKG851986:QKH851986 QUC851986:QUD851986 RDY851986:RDZ851986 RNU851986:RNV851986 RXQ851986:RXR851986 SHM851986:SHN851986 SRI851986:SRJ851986 TBE851986:TBF851986 TLA851986:TLB851986 TUW851986:TUX851986 UES851986:UET851986 UOO851986:UOP851986 UYK851986:UYL851986 VIG851986:VIH851986 VSC851986:VSD851986 WBY851986:WBZ851986 WLU851986:WLV851986 WVQ851986:WVR851986 I917522:J917522 JE917522:JF917522 TA917522:TB917522 ACW917522:ACX917522 AMS917522:AMT917522 AWO917522:AWP917522 BGK917522:BGL917522 BQG917522:BQH917522 CAC917522:CAD917522 CJY917522:CJZ917522 CTU917522:CTV917522 DDQ917522:DDR917522 DNM917522:DNN917522 DXI917522:DXJ917522 EHE917522:EHF917522 ERA917522:ERB917522 FAW917522:FAX917522 FKS917522:FKT917522 FUO917522:FUP917522 GEK917522:GEL917522 GOG917522:GOH917522 GYC917522:GYD917522 HHY917522:HHZ917522 HRU917522:HRV917522 IBQ917522:IBR917522 ILM917522:ILN917522 IVI917522:IVJ917522 JFE917522:JFF917522 JPA917522:JPB917522 JYW917522:JYX917522 KIS917522:KIT917522 KSO917522:KSP917522 LCK917522:LCL917522 LMG917522:LMH917522 LWC917522:LWD917522 MFY917522:MFZ917522 MPU917522:MPV917522 MZQ917522:MZR917522 NJM917522:NJN917522 NTI917522:NTJ917522 ODE917522:ODF917522 ONA917522:ONB917522 OWW917522:OWX917522 PGS917522:PGT917522 PQO917522:PQP917522 QAK917522:QAL917522 QKG917522:QKH917522 QUC917522:QUD917522 RDY917522:RDZ917522 RNU917522:RNV917522 RXQ917522:RXR917522 SHM917522:SHN917522 SRI917522:SRJ917522 TBE917522:TBF917522 TLA917522:TLB917522 TUW917522:TUX917522 UES917522:UET917522 UOO917522:UOP917522 UYK917522:UYL917522 VIG917522:VIH917522 VSC917522:VSD917522 WBY917522:WBZ917522 WLU917522:WLV917522 WVQ917522:WVR917522 I983058:J983058 JE983058:JF983058 TA983058:TB983058 ACW983058:ACX983058 AMS983058:AMT983058 AWO983058:AWP983058 BGK983058:BGL983058 BQG983058:BQH983058 CAC983058:CAD983058 CJY983058:CJZ983058 CTU983058:CTV983058 DDQ983058:DDR983058 DNM983058:DNN983058 DXI983058:DXJ983058 EHE983058:EHF983058 ERA983058:ERB983058 FAW983058:FAX983058 FKS983058:FKT983058 FUO983058:FUP983058 GEK983058:GEL983058 GOG983058:GOH983058 GYC983058:GYD983058 HHY983058:HHZ983058 HRU983058:HRV983058 IBQ983058:IBR983058 ILM983058:ILN983058 IVI983058:IVJ983058 JFE983058:JFF983058 JPA983058:JPB983058 JYW983058:JYX983058 KIS983058:KIT983058 KSO983058:KSP983058 LCK983058:LCL983058 LMG983058:LMH983058 LWC983058:LWD983058 MFY983058:MFZ983058 MPU983058:MPV983058 MZQ983058:MZR983058 NJM983058:NJN983058 NTI983058:NTJ983058 ODE983058:ODF983058 ONA983058:ONB983058 OWW983058:OWX983058 PGS983058:PGT983058 PQO983058:PQP983058 QAK983058:QAL983058 QKG983058:QKH983058 QUC983058:QUD983058 RDY983058:RDZ983058 RNU983058:RNV983058 RXQ983058:RXR983058 SHM983058:SHN983058 SRI983058:SRJ983058 TBE983058:TBF983058 TLA983058:TLB983058 TUW983058:TUX983058 UES983058:UET983058 UOO983058:UOP983058 UYK983058:UYL983058 VIG983058:VIH983058 VSC983058:VSD983058 WBY983058:WBZ983058 WLU983058:WLV983058 WVQ983058:WVR983058 I25:I32 JE25:JE32 TA25:TA32 ACW25:ACW32 AMS25:AMS32 AWO25:AWO32 BGK25:BGK32 BQG25:BQG32 CAC25:CAC32 CJY25:CJY32 CTU25:CTU32 DDQ25:DDQ32 DNM25:DNM32 DXI25:DXI32 EHE25:EHE32 ERA25:ERA32 FAW25:FAW32 FKS25:FKS32 FUO25:FUO32 GEK25:GEK32 GOG25:GOG32 GYC25:GYC32 HHY25:HHY32 HRU25:HRU32 IBQ25:IBQ32 ILM25:ILM32 IVI25:IVI32 JFE25:JFE32 JPA25:JPA32 JYW25:JYW32 KIS25:KIS32 KSO25:KSO32 LCK25:LCK32 LMG25:LMG32 LWC25:LWC32 MFY25:MFY32 MPU25:MPU32 MZQ25:MZQ32 NJM25:NJM32 NTI25:NTI32 ODE25:ODE32 ONA25:ONA32 OWW25:OWW32 PGS25:PGS32 PQO25:PQO32 QAK25:QAK32 QKG25:QKG32 QUC25:QUC32 RDY25:RDY32 RNU25:RNU32 RXQ25:RXQ32 SHM25:SHM32 SRI25:SRI32 TBE25:TBE32 TLA25:TLA32 TUW25:TUW32 UES25:UES32 UOO25:UOO32 UYK25:UYK32 VIG25:VIG32 VSC25:VSC32 WBY25:WBY32 WLU25:WLU32 WVQ25:WVQ32 I65561:I65568 JE65561:JE65568 TA65561:TA65568 ACW65561:ACW65568 AMS65561:AMS65568 AWO65561:AWO65568 BGK65561:BGK65568 BQG65561:BQG65568 CAC65561:CAC65568 CJY65561:CJY65568 CTU65561:CTU65568 DDQ65561:DDQ65568 DNM65561:DNM65568 DXI65561:DXI65568 EHE65561:EHE65568 ERA65561:ERA65568 FAW65561:FAW65568 FKS65561:FKS65568 FUO65561:FUO65568 GEK65561:GEK65568 GOG65561:GOG65568 GYC65561:GYC65568 HHY65561:HHY65568 HRU65561:HRU65568 IBQ65561:IBQ65568 ILM65561:ILM65568 IVI65561:IVI65568 JFE65561:JFE65568 JPA65561:JPA65568 JYW65561:JYW65568 KIS65561:KIS65568 KSO65561:KSO65568 LCK65561:LCK65568 LMG65561:LMG65568 LWC65561:LWC65568 MFY65561:MFY65568 MPU65561:MPU65568 MZQ65561:MZQ65568 NJM65561:NJM65568 NTI65561:NTI65568 ODE65561:ODE65568 ONA65561:ONA65568 OWW65561:OWW65568 PGS65561:PGS65568 PQO65561:PQO65568 QAK65561:QAK65568 QKG65561:QKG65568 QUC65561:QUC65568 RDY65561:RDY65568 RNU65561:RNU65568 RXQ65561:RXQ65568 SHM65561:SHM65568 SRI65561:SRI65568 TBE65561:TBE65568 TLA65561:TLA65568 TUW65561:TUW65568 UES65561:UES65568 UOO65561:UOO65568 UYK65561:UYK65568 VIG65561:VIG65568 VSC65561:VSC65568 WBY65561:WBY65568 WLU65561:WLU65568 WVQ65561:WVQ65568 I131097:I131104 JE131097:JE131104 TA131097:TA131104 ACW131097:ACW131104 AMS131097:AMS131104 AWO131097:AWO131104 BGK131097:BGK131104 BQG131097:BQG131104 CAC131097:CAC131104 CJY131097:CJY131104 CTU131097:CTU131104 DDQ131097:DDQ131104 DNM131097:DNM131104 DXI131097:DXI131104 EHE131097:EHE131104 ERA131097:ERA131104 FAW131097:FAW131104 FKS131097:FKS131104 FUO131097:FUO131104 GEK131097:GEK131104 GOG131097:GOG131104 GYC131097:GYC131104 HHY131097:HHY131104 HRU131097:HRU131104 IBQ131097:IBQ131104 ILM131097:ILM131104 IVI131097:IVI131104 JFE131097:JFE131104 JPA131097:JPA131104 JYW131097:JYW131104 KIS131097:KIS131104 KSO131097:KSO131104 LCK131097:LCK131104 LMG131097:LMG131104 LWC131097:LWC131104 MFY131097:MFY131104 MPU131097:MPU131104 MZQ131097:MZQ131104 NJM131097:NJM131104 NTI131097:NTI131104 ODE131097:ODE131104 ONA131097:ONA131104 OWW131097:OWW131104 PGS131097:PGS131104 PQO131097:PQO131104 QAK131097:QAK131104 QKG131097:QKG131104 QUC131097:QUC131104 RDY131097:RDY131104 RNU131097:RNU131104 RXQ131097:RXQ131104 SHM131097:SHM131104 SRI131097:SRI131104 TBE131097:TBE131104 TLA131097:TLA131104 TUW131097:TUW131104 UES131097:UES131104 UOO131097:UOO131104 UYK131097:UYK131104 VIG131097:VIG131104 VSC131097:VSC131104 WBY131097:WBY131104 WLU131097:WLU131104 WVQ131097:WVQ131104 I196633:I196640 JE196633:JE196640 TA196633:TA196640 ACW196633:ACW196640 AMS196633:AMS196640 AWO196633:AWO196640 BGK196633:BGK196640 BQG196633:BQG196640 CAC196633:CAC196640 CJY196633:CJY196640 CTU196633:CTU196640 DDQ196633:DDQ196640 DNM196633:DNM196640 DXI196633:DXI196640 EHE196633:EHE196640 ERA196633:ERA196640 FAW196633:FAW196640 FKS196633:FKS196640 FUO196633:FUO196640 GEK196633:GEK196640 GOG196633:GOG196640 GYC196633:GYC196640 HHY196633:HHY196640 HRU196633:HRU196640 IBQ196633:IBQ196640 ILM196633:ILM196640 IVI196633:IVI196640 JFE196633:JFE196640 JPA196633:JPA196640 JYW196633:JYW196640 KIS196633:KIS196640 KSO196633:KSO196640 LCK196633:LCK196640 LMG196633:LMG196640 LWC196633:LWC196640 MFY196633:MFY196640 MPU196633:MPU196640 MZQ196633:MZQ196640 NJM196633:NJM196640 NTI196633:NTI196640 ODE196633:ODE196640 ONA196633:ONA196640 OWW196633:OWW196640 PGS196633:PGS196640 PQO196633:PQO196640 QAK196633:QAK196640 QKG196633:QKG196640 QUC196633:QUC196640 RDY196633:RDY196640 RNU196633:RNU196640 RXQ196633:RXQ196640 SHM196633:SHM196640 SRI196633:SRI196640 TBE196633:TBE196640 TLA196633:TLA196640 TUW196633:TUW196640 UES196633:UES196640 UOO196633:UOO196640 UYK196633:UYK196640 VIG196633:VIG196640 VSC196633:VSC196640 WBY196633:WBY196640 WLU196633:WLU196640 WVQ196633:WVQ196640 I262169:I262176 JE262169:JE262176 TA262169:TA262176 ACW262169:ACW262176 AMS262169:AMS262176 AWO262169:AWO262176 BGK262169:BGK262176 BQG262169:BQG262176 CAC262169:CAC262176 CJY262169:CJY262176 CTU262169:CTU262176 DDQ262169:DDQ262176 DNM262169:DNM262176 DXI262169:DXI262176 EHE262169:EHE262176 ERA262169:ERA262176 FAW262169:FAW262176 FKS262169:FKS262176 FUO262169:FUO262176 GEK262169:GEK262176 GOG262169:GOG262176 GYC262169:GYC262176 HHY262169:HHY262176 HRU262169:HRU262176 IBQ262169:IBQ262176 ILM262169:ILM262176 IVI262169:IVI262176 JFE262169:JFE262176 JPA262169:JPA262176 JYW262169:JYW262176 KIS262169:KIS262176 KSO262169:KSO262176 LCK262169:LCK262176 LMG262169:LMG262176 LWC262169:LWC262176 MFY262169:MFY262176 MPU262169:MPU262176 MZQ262169:MZQ262176 NJM262169:NJM262176 NTI262169:NTI262176 ODE262169:ODE262176 ONA262169:ONA262176 OWW262169:OWW262176 PGS262169:PGS262176 PQO262169:PQO262176 QAK262169:QAK262176 QKG262169:QKG262176 QUC262169:QUC262176 RDY262169:RDY262176 RNU262169:RNU262176 RXQ262169:RXQ262176 SHM262169:SHM262176 SRI262169:SRI262176 TBE262169:TBE262176 TLA262169:TLA262176 TUW262169:TUW262176 UES262169:UES262176 UOO262169:UOO262176 UYK262169:UYK262176 VIG262169:VIG262176 VSC262169:VSC262176 WBY262169:WBY262176 WLU262169:WLU262176 WVQ262169:WVQ262176 I327705:I327712 JE327705:JE327712 TA327705:TA327712 ACW327705:ACW327712 AMS327705:AMS327712 AWO327705:AWO327712 BGK327705:BGK327712 BQG327705:BQG327712 CAC327705:CAC327712 CJY327705:CJY327712 CTU327705:CTU327712 DDQ327705:DDQ327712 DNM327705:DNM327712 DXI327705:DXI327712 EHE327705:EHE327712 ERA327705:ERA327712 FAW327705:FAW327712 FKS327705:FKS327712 FUO327705:FUO327712 GEK327705:GEK327712 GOG327705:GOG327712 GYC327705:GYC327712 HHY327705:HHY327712 HRU327705:HRU327712 IBQ327705:IBQ327712 ILM327705:ILM327712 IVI327705:IVI327712 JFE327705:JFE327712 JPA327705:JPA327712 JYW327705:JYW327712 KIS327705:KIS327712 KSO327705:KSO327712 LCK327705:LCK327712 LMG327705:LMG327712 LWC327705:LWC327712 MFY327705:MFY327712 MPU327705:MPU327712 MZQ327705:MZQ327712 NJM327705:NJM327712 NTI327705:NTI327712 ODE327705:ODE327712 ONA327705:ONA327712 OWW327705:OWW327712 PGS327705:PGS327712 PQO327705:PQO327712 QAK327705:QAK327712 QKG327705:QKG327712 QUC327705:QUC327712 RDY327705:RDY327712 RNU327705:RNU327712 RXQ327705:RXQ327712 SHM327705:SHM327712 SRI327705:SRI327712 TBE327705:TBE327712 TLA327705:TLA327712 TUW327705:TUW327712 UES327705:UES327712 UOO327705:UOO327712 UYK327705:UYK327712 VIG327705:VIG327712 VSC327705:VSC327712 WBY327705:WBY327712 WLU327705:WLU327712 WVQ327705:WVQ327712 I393241:I393248 JE393241:JE393248 TA393241:TA393248 ACW393241:ACW393248 AMS393241:AMS393248 AWO393241:AWO393248 BGK393241:BGK393248 BQG393241:BQG393248 CAC393241:CAC393248 CJY393241:CJY393248 CTU393241:CTU393248 DDQ393241:DDQ393248 DNM393241:DNM393248 DXI393241:DXI393248 EHE393241:EHE393248 ERA393241:ERA393248 FAW393241:FAW393248 FKS393241:FKS393248 FUO393241:FUO393248 GEK393241:GEK393248 GOG393241:GOG393248 GYC393241:GYC393248 HHY393241:HHY393248 HRU393241:HRU393248 IBQ393241:IBQ393248 ILM393241:ILM393248 IVI393241:IVI393248 JFE393241:JFE393248 JPA393241:JPA393248 JYW393241:JYW393248 KIS393241:KIS393248 KSO393241:KSO393248 LCK393241:LCK393248 LMG393241:LMG393248 LWC393241:LWC393248 MFY393241:MFY393248 MPU393241:MPU393248 MZQ393241:MZQ393248 NJM393241:NJM393248 NTI393241:NTI393248 ODE393241:ODE393248 ONA393241:ONA393248 OWW393241:OWW393248 PGS393241:PGS393248 PQO393241:PQO393248 QAK393241:QAK393248 QKG393241:QKG393248 QUC393241:QUC393248 RDY393241:RDY393248 RNU393241:RNU393248 RXQ393241:RXQ393248 SHM393241:SHM393248 SRI393241:SRI393248 TBE393241:TBE393248 TLA393241:TLA393248 TUW393241:TUW393248 UES393241:UES393248 UOO393241:UOO393248 UYK393241:UYK393248 VIG393241:VIG393248 VSC393241:VSC393248 WBY393241:WBY393248 WLU393241:WLU393248 WVQ393241:WVQ393248 I458777:I458784 JE458777:JE458784 TA458777:TA458784 ACW458777:ACW458784 AMS458777:AMS458784 AWO458777:AWO458784 BGK458777:BGK458784 BQG458777:BQG458784 CAC458777:CAC458784 CJY458777:CJY458784 CTU458777:CTU458784 DDQ458777:DDQ458784 DNM458777:DNM458784 DXI458777:DXI458784 EHE458777:EHE458784 ERA458777:ERA458784 FAW458777:FAW458784 FKS458777:FKS458784 FUO458777:FUO458784 GEK458777:GEK458784 GOG458777:GOG458784 GYC458777:GYC458784 HHY458777:HHY458784 HRU458777:HRU458784 IBQ458777:IBQ458784 ILM458777:ILM458784 IVI458777:IVI458784 JFE458777:JFE458784 JPA458777:JPA458784 JYW458777:JYW458784 KIS458777:KIS458784 KSO458777:KSO458784 LCK458777:LCK458784 LMG458777:LMG458784 LWC458777:LWC458784 MFY458777:MFY458784 MPU458777:MPU458784 MZQ458777:MZQ458784 NJM458777:NJM458784 NTI458777:NTI458784 ODE458777:ODE458784 ONA458777:ONA458784 OWW458777:OWW458784 PGS458777:PGS458784 PQO458777:PQO458784 QAK458777:QAK458784 QKG458777:QKG458784 QUC458777:QUC458784 RDY458777:RDY458784 RNU458777:RNU458784 RXQ458777:RXQ458784 SHM458777:SHM458784 SRI458777:SRI458784 TBE458777:TBE458784 TLA458777:TLA458784 TUW458777:TUW458784 UES458777:UES458784 UOO458777:UOO458784 UYK458777:UYK458784 VIG458777:VIG458784 VSC458777:VSC458784 WBY458777:WBY458784 WLU458777:WLU458784 WVQ458777:WVQ458784 I524313:I524320 JE524313:JE524320 TA524313:TA524320 ACW524313:ACW524320 AMS524313:AMS524320 AWO524313:AWO524320 BGK524313:BGK524320 BQG524313:BQG524320 CAC524313:CAC524320 CJY524313:CJY524320 CTU524313:CTU524320 DDQ524313:DDQ524320 DNM524313:DNM524320 DXI524313:DXI524320 EHE524313:EHE524320 ERA524313:ERA524320 FAW524313:FAW524320 FKS524313:FKS524320 FUO524313:FUO524320 GEK524313:GEK524320 GOG524313:GOG524320 GYC524313:GYC524320 HHY524313:HHY524320 HRU524313:HRU524320 IBQ524313:IBQ524320 ILM524313:ILM524320 IVI524313:IVI524320 JFE524313:JFE524320 JPA524313:JPA524320 JYW524313:JYW524320 KIS524313:KIS524320 KSO524313:KSO524320 LCK524313:LCK524320 LMG524313:LMG524320 LWC524313:LWC524320 MFY524313:MFY524320 MPU524313:MPU524320 MZQ524313:MZQ524320 NJM524313:NJM524320 NTI524313:NTI524320 ODE524313:ODE524320 ONA524313:ONA524320 OWW524313:OWW524320 PGS524313:PGS524320 PQO524313:PQO524320 QAK524313:QAK524320 QKG524313:QKG524320 QUC524313:QUC524320 RDY524313:RDY524320 RNU524313:RNU524320 RXQ524313:RXQ524320 SHM524313:SHM524320 SRI524313:SRI524320 TBE524313:TBE524320 TLA524313:TLA524320 TUW524313:TUW524320 UES524313:UES524320 UOO524313:UOO524320 UYK524313:UYK524320 VIG524313:VIG524320 VSC524313:VSC524320 WBY524313:WBY524320 WLU524313:WLU524320 WVQ524313:WVQ524320 I589849:I589856 JE589849:JE589856 TA589849:TA589856 ACW589849:ACW589856 AMS589849:AMS589856 AWO589849:AWO589856 BGK589849:BGK589856 BQG589849:BQG589856 CAC589849:CAC589856 CJY589849:CJY589856 CTU589849:CTU589856 DDQ589849:DDQ589856 DNM589849:DNM589856 DXI589849:DXI589856 EHE589849:EHE589856 ERA589849:ERA589856 FAW589849:FAW589856 FKS589849:FKS589856 FUO589849:FUO589856 GEK589849:GEK589856 GOG589849:GOG589856 GYC589849:GYC589856 HHY589849:HHY589856 HRU589849:HRU589856 IBQ589849:IBQ589856 ILM589849:ILM589856 IVI589849:IVI589856 JFE589849:JFE589856 JPA589849:JPA589856 JYW589849:JYW589856 KIS589849:KIS589856 KSO589849:KSO589856 LCK589849:LCK589856 LMG589849:LMG589856 LWC589849:LWC589856 MFY589849:MFY589856 MPU589849:MPU589856 MZQ589849:MZQ589856 NJM589849:NJM589856 NTI589849:NTI589856 ODE589849:ODE589856 ONA589849:ONA589856 OWW589849:OWW589856 PGS589849:PGS589856 PQO589849:PQO589856 QAK589849:QAK589856 QKG589849:QKG589856 QUC589849:QUC589856 RDY589849:RDY589856 RNU589849:RNU589856 RXQ589849:RXQ589856 SHM589849:SHM589856 SRI589849:SRI589856 TBE589849:TBE589856 TLA589849:TLA589856 TUW589849:TUW589856 UES589849:UES589856 UOO589849:UOO589856 UYK589849:UYK589856 VIG589849:VIG589856 VSC589849:VSC589856 WBY589849:WBY589856 WLU589849:WLU589856 WVQ589849:WVQ589856 I655385:I655392 JE655385:JE655392 TA655385:TA655392 ACW655385:ACW655392 AMS655385:AMS655392 AWO655385:AWO655392 BGK655385:BGK655392 BQG655385:BQG655392 CAC655385:CAC655392 CJY655385:CJY655392 CTU655385:CTU655392 DDQ655385:DDQ655392 DNM655385:DNM655392 DXI655385:DXI655392 EHE655385:EHE655392 ERA655385:ERA655392 FAW655385:FAW655392 FKS655385:FKS655392 FUO655385:FUO655392 GEK655385:GEK655392 GOG655385:GOG655392 GYC655385:GYC655392 HHY655385:HHY655392 HRU655385:HRU655392 IBQ655385:IBQ655392 ILM655385:ILM655392 IVI655385:IVI655392 JFE655385:JFE655392 JPA655385:JPA655392 JYW655385:JYW655392 KIS655385:KIS655392 KSO655385:KSO655392 LCK655385:LCK655392 LMG655385:LMG655392 LWC655385:LWC655392 MFY655385:MFY655392 MPU655385:MPU655392 MZQ655385:MZQ655392 NJM655385:NJM655392 NTI655385:NTI655392 ODE655385:ODE655392 ONA655385:ONA655392 OWW655385:OWW655392 PGS655385:PGS655392 PQO655385:PQO655392 QAK655385:QAK655392 QKG655385:QKG655392 QUC655385:QUC655392 RDY655385:RDY655392 RNU655385:RNU655392 RXQ655385:RXQ655392 SHM655385:SHM655392 SRI655385:SRI655392 TBE655385:TBE655392 TLA655385:TLA655392 TUW655385:TUW655392 UES655385:UES655392 UOO655385:UOO655392 UYK655385:UYK655392 VIG655385:VIG655392 VSC655385:VSC655392 WBY655385:WBY655392 WLU655385:WLU655392 WVQ655385:WVQ655392 I720921:I720928 JE720921:JE720928 TA720921:TA720928 ACW720921:ACW720928 AMS720921:AMS720928 AWO720921:AWO720928 BGK720921:BGK720928 BQG720921:BQG720928 CAC720921:CAC720928 CJY720921:CJY720928 CTU720921:CTU720928 DDQ720921:DDQ720928 DNM720921:DNM720928 DXI720921:DXI720928 EHE720921:EHE720928 ERA720921:ERA720928 FAW720921:FAW720928 FKS720921:FKS720928 FUO720921:FUO720928 GEK720921:GEK720928 GOG720921:GOG720928 GYC720921:GYC720928 HHY720921:HHY720928 HRU720921:HRU720928 IBQ720921:IBQ720928 ILM720921:ILM720928 IVI720921:IVI720928 JFE720921:JFE720928 JPA720921:JPA720928 JYW720921:JYW720928 KIS720921:KIS720928 KSO720921:KSO720928 LCK720921:LCK720928 LMG720921:LMG720928 LWC720921:LWC720928 MFY720921:MFY720928 MPU720921:MPU720928 MZQ720921:MZQ720928 NJM720921:NJM720928 NTI720921:NTI720928 ODE720921:ODE720928 ONA720921:ONA720928 OWW720921:OWW720928 PGS720921:PGS720928 PQO720921:PQO720928 QAK720921:QAK720928 QKG720921:QKG720928 QUC720921:QUC720928 RDY720921:RDY720928 RNU720921:RNU720928 RXQ720921:RXQ720928 SHM720921:SHM720928 SRI720921:SRI720928 TBE720921:TBE720928 TLA720921:TLA720928 TUW720921:TUW720928 UES720921:UES720928 UOO720921:UOO720928 UYK720921:UYK720928 VIG720921:VIG720928 VSC720921:VSC720928 WBY720921:WBY720928 WLU720921:WLU720928 WVQ720921:WVQ720928 I786457:I786464 JE786457:JE786464 TA786457:TA786464 ACW786457:ACW786464 AMS786457:AMS786464 AWO786457:AWO786464 BGK786457:BGK786464 BQG786457:BQG786464 CAC786457:CAC786464 CJY786457:CJY786464 CTU786457:CTU786464 DDQ786457:DDQ786464 DNM786457:DNM786464 DXI786457:DXI786464 EHE786457:EHE786464 ERA786457:ERA786464 FAW786457:FAW786464 FKS786457:FKS786464 FUO786457:FUO786464 GEK786457:GEK786464 GOG786457:GOG786464 GYC786457:GYC786464 HHY786457:HHY786464 HRU786457:HRU786464 IBQ786457:IBQ786464 ILM786457:ILM786464 IVI786457:IVI786464 JFE786457:JFE786464 JPA786457:JPA786464 JYW786457:JYW786464 KIS786457:KIS786464 KSO786457:KSO786464 LCK786457:LCK786464 LMG786457:LMG786464 LWC786457:LWC786464 MFY786457:MFY786464 MPU786457:MPU786464 MZQ786457:MZQ786464 NJM786457:NJM786464 NTI786457:NTI786464 ODE786457:ODE786464 ONA786457:ONA786464 OWW786457:OWW786464 PGS786457:PGS786464 PQO786457:PQO786464 QAK786457:QAK786464 QKG786457:QKG786464 QUC786457:QUC786464 RDY786457:RDY786464 RNU786457:RNU786464 RXQ786457:RXQ786464 SHM786457:SHM786464 SRI786457:SRI786464 TBE786457:TBE786464 TLA786457:TLA786464 TUW786457:TUW786464 UES786457:UES786464 UOO786457:UOO786464 UYK786457:UYK786464 VIG786457:VIG786464 VSC786457:VSC786464 WBY786457:WBY786464 WLU786457:WLU786464 WVQ786457:WVQ786464 I851993:I852000 JE851993:JE852000 TA851993:TA852000 ACW851993:ACW852000 AMS851993:AMS852000 AWO851993:AWO852000 BGK851993:BGK852000 BQG851993:BQG852000 CAC851993:CAC852000 CJY851993:CJY852000 CTU851993:CTU852000 DDQ851993:DDQ852000 DNM851993:DNM852000 DXI851993:DXI852000 EHE851993:EHE852000 ERA851993:ERA852000 FAW851993:FAW852000 FKS851993:FKS852000 FUO851993:FUO852000 GEK851993:GEK852000 GOG851993:GOG852000 GYC851993:GYC852000 HHY851993:HHY852000 HRU851993:HRU852000 IBQ851993:IBQ852000 ILM851993:ILM852000 IVI851993:IVI852000 JFE851993:JFE852000 JPA851993:JPA852000 JYW851993:JYW852000 KIS851993:KIS852000 KSO851993:KSO852000 LCK851993:LCK852000 LMG851993:LMG852000 LWC851993:LWC852000 MFY851993:MFY852000 MPU851993:MPU852000 MZQ851993:MZQ852000 NJM851993:NJM852000 NTI851993:NTI852000 ODE851993:ODE852000 ONA851993:ONA852000 OWW851993:OWW852000 PGS851993:PGS852000 PQO851993:PQO852000 QAK851993:QAK852000 QKG851993:QKG852000 QUC851993:QUC852000 RDY851993:RDY852000 RNU851993:RNU852000 RXQ851993:RXQ852000 SHM851993:SHM852000 SRI851993:SRI852000 TBE851993:TBE852000 TLA851993:TLA852000 TUW851993:TUW852000 UES851993:UES852000 UOO851993:UOO852000 UYK851993:UYK852000 VIG851993:VIG852000 VSC851993:VSC852000 WBY851993:WBY852000 WLU851993:WLU852000 WVQ851993:WVQ852000 I917529:I917536 JE917529:JE917536 TA917529:TA917536 ACW917529:ACW917536 AMS917529:AMS917536 AWO917529:AWO917536 BGK917529:BGK917536 BQG917529:BQG917536 CAC917529:CAC917536 CJY917529:CJY917536 CTU917529:CTU917536 DDQ917529:DDQ917536 DNM917529:DNM917536 DXI917529:DXI917536 EHE917529:EHE917536 ERA917529:ERA917536 FAW917529:FAW917536 FKS917529:FKS917536 FUO917529:FUO917536 GEK917529:GEK917536 GOG917529:GOG917536 GYC917529:GYC917536 HHY917529:HHY917536 HRU917529:HRU917536 IBQ917529:IBQ917536 ILM917529:ILM917536 IVI917529:IVI917536 JFE917529:JFE917536 JPA917529:JPA917536 JYW917529:JYW917536 KIS917529:KIS917536 KSO917529:KSO917536 LCK917529:LCK917536 LMG917529:LMG917536 LWC917529:LWC917536 MFY917529:MFY917536 MPU917529:MPU917536 MZQ917529:MZQ917536 NJM917529:NJM917536 NTI917529:NTI917536 ODE917529:ODE917536 ONA917529:ONA917536 OWW917529:OWW917536 PGS917529:PGS917536 PQO917529:PQO917536 QAK917529:QAK917536 QKG917529:QKG917536 QUC917529:QUC917536 RDY917529:RDY917536 RNU917529:RNU917536 RXQ917529:RXQ917536 SHM917529:SHM917536 SRI917529:SRI917536 TBE917529:TBE917536 TLA917529:TLA917536 TUW917529:TUW917536 UES917529:UES917536 UOO917529:UOO917536 UYK917529:UYK917536 VIG917529:VIG917536 VSC917529:VSC917536 WBY917529:WBY917536 WLU917529:WLU917536 WVQ917529:WVQ917536 I983065:I983072 JE983065:JE983072 TA983065:TA983072 ACW983065:ACW983072 AMS983065:AMS983072 AWO983065:AWO983072 BGK983065:BGK983072 BQG983065:BQG983072 CAC983065:CAC983072 CJY983065:CJY983072 CTU983065:CTU983072 DDQ983065:DDQ983072 DNM983065:DNM983072 DXI983065:DXI983072 EHE983065:EHE983072 ERA983065:ERA983072 FAW983065:FAW983072 FKS983065:FKS983072 FUO983065:FUO983072 GEK983065:GEK983072 GOG983065:GOG983072 GYC983065:GYC983072 HHY983065:HHY983072 HRU983065:HRU983072 IBQ983065:IBQ983072 ILM983065:ILM983072 IVI983065:IVI983072 JFE983065:JFE983072 JPA983065:JPA983072 JYW983065:JYW983072 KIS983065:KIS983072 KSO983065:KSO983072 LCK983065:LCK983072 LMG983065:LMG983072 LWC983065:LWC983072 MFY983065:MFY983072 MPU983065:MPU983072 MZQ983065:MZQ983072 NJM983065:NJM983072 NTI983065:NTI983072 ODE983065:ODE983072 ONA983065:ONA983072 OWW983065:OWW983072 PGS983065:PGS983072 PQO983065:PQO983072 QAK983065:QAK983072 QKG983065:QKG983072 QUC983065:QUC983072 RDY983065:RDY983072 RNU983065:RNU983072 RXQ983065:RXQ983072 SHM983065:SHM983072 SRI983065:SRI983072 TBE983065:TBE983072 TLA983065:TLA983072 TUW983065:TUW983072 UES983065:UES983072 UOO983065:UOO983072 UYK983065:UYK983072 VIG983065:VIG983072 VSC983065:VSC983072 WBY983065:WBY983072 WLU983065:WLU983072 WVQ983065:WVQ983072 G22:G23 JC22:JC23 SY22:SY23 ACU22:ACU23 AMQ22:AMQ23 AWM22:AWM23 BGI22:BGI23 BQE22:BQE23 CAA22:CAA23 CJW22:CJW23 CTS22:CTS23 DDO22:DDO23 DNK22:DNK23 DXG22:DXG23 EHC22:EHC23 EQY22:EQY23 FAU22:FAU23 FKQ22:FKQ23 FUM22:FUM23 GEI22:GEI23 GOE22:GOE23 GYA22:GYA23 HHW22:HHW23 HRS22:HRS23 IBO22:IBO23 ILK22:ILK23 IVG22:IVG23 JFC22:JFC23 JOY22:JOY23 JYU22:JYU23 KIQ22:KIQ23 KSM22:KSM23 LCI22:LCI23 LME22:LME23 LWA22:LWA23 MFW22:MFW23 MPS22:MPS23 MZO22:MZO23 NJK22:NJK23 NTG22:NTG23 ODC22:ODC23 OMY22:OMY23 OWU22:OWU23 PGQ22:PGQ23 PQM22:PQM23 QAI22:QAI23 QKE22:QKE23 QUA22:QUA23 RDW22:RDW23 RNS22:RNS23 RXO22:RXO23 SHK22:SHK23 SRG22:SRG23 TBC22:TBC23 TKY22:TKY23 TUU22:TUU23 UEQ22:UEQ23 UOM22:UOM23 UYI22:UYI23 VIE22:VIE23 VSA22:VSA23 WBW22:WBW23 WLS22:WLS23 WVO22:WVO23 G65558:G65559 JC65558:JC65559 SY65558:SY65559 ACU65558:ACU65559 AMQ65558:AMQ65559 AWM65558:AWM65559 BGI65558:BGI65559 BQE65558:BQE65559 CAA65558:CAA65559 CJW65558:CJW65559 CTS65558:CTS65559 DDO65558:DDO65559 DNK65558:DNK65559 DXG65558:DXG65559 EHC65558:EHC65559 EQY65558:EQY65559 FAU65558:FAU65559 FKQ65558:FKQ65559 FUM65558:FUM65559 GEI65558:GEI65559 GOE65558:GOE65559 GYA65558:GYA65559 HHW65558:HHW65559 HRS65558:HRS65559 IBO65558:IBO65559 ILK65558:ILK65559 IVG65558:IVG65559 JFC65558:JFC65559 JOY65558:JOY65559 JYU65558:JYU65559 KIQ65558:KIQ65559 KSM65558:KSM65559 LCI65558:LCI65559 LME65558:LME65559 LWA65558:LWA65559 MFW65558:MFW65559 MPS65558:MPS65559 MZO65558:MZO65559 NJK65558:NJK65559 NTG65558:NTG65559 ODC65558:ODC65559 OMY65558:OMY65559 OWU65558:OWU65559 PGQ65558:PGQ65559 PQM65558:PQM65559 QAI65558:QAI65559 QKE65558:QKE65559 QUA65558:QUA65559 RDW65558:RDW65559 RNS65558:RNS65559 RXO65558:RXO65559 SHK65558:SHK65559 SRG65558:SRG65559 TBC65558:TBC65559 TKY65558:TKY65559 TUU65558:TUU65559 UEQ65558:UEQ65559 UOM65558:UOM65559 UYI65558:UYI65559 VIE65558:VIE65559 VSA65558:VSA65559 WBW65558:WBW65559 WLS65558:WLS65559 WVO65558:WVO65559 G131094:G131095 JC131094:JC131095 SY131094:SY131095 ACU131094:ACU131095 AMQ131094:AMQ131095 AWM131094:AWM131095 BGI131094:BGI131095 BQE131094:BQE131095 CAA131094:CAA131095 CJW131094:CJW131095 CTS131094:CTS131095 DDO131094:DDO131095 DNK131094:DNK131095 DXG131094:DXG131095 EHC131094:EHC131095 EQY131094:EQY131095 FAU131094:FAU131095 FKQ131094:FKQ131095 FUM131094:FUM131095 GEI131094:GEI131095 GOE131094:GOE131095 GYA131094:GYA131095 HHW131094:HHW131095 HRS131094:HRS131095 IBO131094:IBO131095 ILK131094:ILK131095 IVG131094:IVG131095 JFC131094:JFC131095 JOY131094:JOY131095 JYU131094:JYU131095 KIQ131094:KIQ131095 KSM131094:KSM131095 LCI131094:LCI131095 LME131094:LME131095 LWA131094:LWA131095 MFW131094:MFW131095 MPS131094:MPS131095 MZO131094:MZO131095 NJK131094:NJK131095 NTG131094:NTG131095 ODC131094:ODC131095 OMY131094:OMY131095 OWU131094:OWU131095 PGQ131094:PGQ131095 PQM131094:PQM131095 QAI131094:QAI131095 QKE131094:QKE131095 QUA131094:QUA131095 RDW131094:RDW131095 RNS131094:RNS131095 RXO131094:RXO131095 SHK131094:SHK131095 SRG131094:SRG131095 TBC131094:TBC131095 TKY131094:TKY131095 TUU131094:TUU131095 UEQ131094:UEQ131095 UOM131094:UOM131095 UYI131094:UYI131095 VIE131094:VIE131095 VSA131094:VSA131095 WBW131094:WBW131095 WLS131094:WLS131095 WVO131094:WVO131095 G196630:G196631 JC196630:JC196631 SY196630:SY196631 ACU196630:ACU196631 AMQ196630:AMQ196631 AWM196630:AWM196631 BGI196630:BGI196631 BQE196630:BQE196631 CAA196630:CAA196631 CJW196630:CJW196631 CTS196630:CTS196631 DDO196630:DDO196631 DNK196630:DNK196631 DXG196630:DXG196631 EHC196630:EHC196631 EQY196630:EQY196631 FAU196630:FAU196631 FKQ196630:FKQ196631 FUM196630:FUM196631 GEI196630:GEI196631 GOE196630:GOE196631 GYA196630:GYA196631 HHW196630:HHW196631 HRS196630:HRS196631 IBO196630:IBO196631 ILK196630:ILK196631 IVG196630:IVG196631 JFC196630:JFC196631 JOY196630:JOY196631 JYU196630:JYU196631 KIQ196630:KIQ196631 KSM196630:KSM196631 LCI196630:LCI196631 LME196630:LME196631 LWA196630:LWA196631 MFW196630:MFW196631 MPS196630:MPS196631 MZO196630:MZO196631 NJK196630:NJK196631 NTG196630:NTG196631 ODC196630:ODC196631 OMY196630:OMY196631 OWU196630:OWU196631 PGQ196630:PGQ196631 PQM196630:PQM196631 QAI196630:QAI196631 QKE196630:QKE196631 QUA196630:QUA196631 RDW196630:RDW196631 RNS196630:RNS196631 RXO196630:RXO196631 SHK196630:SHK196631 SRG196630:SRG196631 TBC196630:TBC196631 TKY196630:TKY196631 TUU196630:TUU196631 UEQ196630:UEQ196631 UOM196630:UOM196631 UYI196630:UYI196631 VIE196630:VIE196631 VSA196630:VSA196631 WBW196630:WBW196631 WLS196630:WLS196631 WVO196630:WVO196631 G262166:G262167 JC262166:JC262167 SY262166:SY262167 ACU262166:ACU262167 AMQ262166:AMQ262167 AWM262166:AWM262167 BGI262166:BGI262167 BQE262166:BQE262167 CAA262166:CAA262167 CJW262166:CJW262167 CTS262166:CTS262167 DDO262166:DDO262167 DNK262166:DNK262167 DXG262166:DXG262167 EHC262166:EHC262167 EQY262166:EQY262167 FAU262166:FAU262167 FKQ262166:FKQ262167 FUM262166:FUM262167 GEI262166:GEI262167 GOE262166:GOE262167 GYA262166:GYA262167 HHW262166:HHW262167 HRS262166:HRS262167 IBO262166:IBO262167 ILK262166:ILK262167 IVG262166:IVG262167 JFC262166:JFC262167 JOY262166:JOY262167 JYU262166:JYU262167 KIQ262166:KIQ262167 KSM262166:KSM262167 LCI262166:LCI262167 LME262166:LME262167 LWA262166:LWA262167 MFW262166:MFW262167 MPS262166:MPS262167 MZO262166:MZO262167 NJK262166:NJK262167 NTG262166:NTG262167 ODC262166:ODC262167 OMY262166:OMY262167 OWU262166:OWU262167 PGQ262166:PGQ262167 PQM262166:PQM262167 QAI262166:QAI262167 QKE262166:QKE262167 QUA262166:QUA262167 RDW262166:RDW262167 RNS262166:RNS262167 RXO262166:RXO262167 SHK262166:SHK262167 SRG262166:SRG262167 TBC262166:TBC262167 TKY262166:TKY262167 TUU262166:TUU262167 UEQ262166:UEQ262167 UOM262166:UOM262167 UYI262166:UYI262167 VIE262166:VIE262167 VSA262166:VSA262167 WBW262166:WBW262167 WLS262166:WLS262167 WVO262166:WVO262167 G327702:G327703 JC327702:JC327703 SY327702:SY327703 ACU327702:ACU327703 AMQ327702:AMQ327703 AWM327702:AWM327703 BGI327702:BGI327703 BQE327702:BQE327703 CAA327702:CAA327703 CJW327702:CJW327703 CTS327702:CTS327703 DDO327702:DDO327703 DNK327702:DNK327703 DXG327702:DXG327703 EHC327702:EHC327703 EQY327702:EQY327703 FAU327702:FAU327703 FKQ327702:FKQ327703 FUM327702:FUM327703 GEI327702:GEI327703 GOE327702:GOE327703 GYA327702:GYA327703 HHW327702:HHW327703 HRS327702:HRS327703 IBO327702:IBO327703 ILK327702:ILK327703 IVG327702:IVG327703 JFC327702:JFC327703 JOY327702:JOY327703 JYU327702:JYU327703 KIQ327702:KIQ327703 KSM327702:KSM327703 LCI327702:LCI327703 LME327702:LME327703 LWA327702:LWA327703 MFW327702:MFW327703 MPS327702:MPS327703 MZO327702:MZO327703 NJK327702:NJK327703 NTG327702:NTG327703 ODC327702:ODC327703 OMY327702:OMY327703 OWU327702:OWU327703 PGQ327702:PGQ327703 PQM327702:PQM327703 QAI327702:QAI327703 QKE327702:QKE327703 QUA327702:QUA327703 RDW327702:RDW327703 RNS327702:RNS327703 RXO327702:RXO327703 SHK327702:SHK327703 SRG327702:SRG327703 TBC327702:TBC327703 TKY327702:TKY327703 TUU327702:TUU327703 UEQ327702:UEQ327703 UOM327702:UOM327703 UYI327702:UYI327703 VIE327702:VIE327703 VSA327702:VSA327703 WBW327702:WBW327703 WLS327702:WLS327703 WVO327702:WVO327703 G393238:G393239 JC393238:JC393239 SY393238:SY393239 ACU393238:ACU393239 AMQ393238:AMQ393239 AWM393238:AWM393239 BGI393238:BGI393239 BQE393238:BQE393239 CAA393238:CAA393239 CJW393238:CJW393239 CTS393238:CTS393239 DDO393238:DDO393239 DNK393238:DNK393239 DXG393238:DXG393239 EHC393238:EHC393239 EQY393238:EQY393239 FAU393238:FAU393239 FKQ393238:FKQ393239 FUM393238:FUM393239 GEI393238:GEI393239 GOE393238:GOE393239 GYA393238:GYA393239 HHW393238:HHW393239 HRS393238:HRS393239 IBO393238:IBO393239 ILK393238:ILK393239 IVG393238:IVG393239 JFC393238:JFC393239 JOY393238:JOY393239 JYU393238:JYU393239 KIQ393238:KIQ393239 KSM393238:KSM393239 LCI393238:LCI393239 LME393238:LME393239 LWA393238:LWA393239 MFW393238:MFW393239 MPS393238:MPS393239 MZO393238:MZO393239 NJK393238:NJK393239 NTG393238:NTG393239 ODC393238:ODC393239 OMY393238:OMY393239 OWU393238:OWU393239 PGQ393238:PGQ393239 PQM393238:PQM393239 QAI393238:QAI393239 QKE393238:QKE393239 QUA393238:QUA393239 RDW393238:RDW393239 RNS393238:RNS393239 RXO393238:RXO393239 SHK393238:SHK393239 SRG393238:SRG393239 TBC393238:TBC393239 TKY393238:TKY393239 TUU393238:TUU393239 UEQ393238:UEQ393239 UOM393238:UOM393239 UYI393238:UYI393239 VIE393238:VIE393239 VSA393238:VSA393239 WBW393238:WBW393239 WLS393238:WLS393239 WVO393238:WVO393239 G458774:G458775 JC458774:JC458775 SY458774:SY458775 ACU458774:ACU458775 AMQ458774:AMQ458775 AWM458774:AWM458775 BGI458774:BGI458775 BQE458774:BQE458775 CAA458774:CAA458775 CJW458774:CJW458775 CTS458774:CTS458775 DDO458774:DDO458775 DNK458774:DNK458775 DXG458774:DXG458775 EHC458774:EHC458775 EQY458774:EQY458775 FAU458774:FAU458775 FKQ458774:FKQ458775 FUM458774:FUM458775 GEI458774:GEI458775 GOE458774:GOE458775 GYA458774:GYA458775 HHW458774:HHW458775 HRS458774:HRS458775 IBO458774:IBO458775 ILK458774:ILK458775 IVG458774:IVG458775 JFC458774:JFC458775 JOY458774:JOY458775 JYU458774:JYU458775 KIQ458774:KIQ458775 KSM458774:KSM458775 LCI458774:LCI458775 LME458774:LME458775 LWA458774:LWA458775 MFW458774:MFW458775 MPS458774:MPS458775 MZO458774:MZO458775 NJK458774:NJK458775 NTG458774:NTG458775 ODC458774:ODC458775 OMY458774:OMY458775 OWU458774:OWU458775 PGQ458774:PGQ458775 PQM458774:PQM458775 QAI458774:QAI458775 QKE458774:QKE458775 QUA458774:QUA458775 RDW458774:RDW458775 RNS458774:RNS458775 RXO458774:RXO458775 SHK458774:SHK458775 SRG458774:SRG458775 TBC458774:TBC458775 TKY458774:TKY458775 TUU458774:TUU458775 UEQ458774:UEQ458775 UOM458774:UOM458775 UYI458774:UYI458775 VIE458774:VIE458775 VSA458774:VSA458775 WBW458774:WBW458775 WLS458774:WLS458775 WVO458774:WVO458775 G524310:G524311 JC524310:JC524311 SY524310:SY524311 ACU524310:ACU524311 AMQ524310:AMQ524311 AWM524310:AWM524311 BGI524310:BGI524311 BQE524310:BQE524311 CAA524310:CAA524311 CJW524310:CJW524311 CTS524310:CTS524311 DDO524310:DDO524311 DNK524310:DNK524311 DXG524310:DXG524311 EHC524310:EHC524311 EQY524310:EQY524311 FAU524310:FAU524311 FKQ524310:FKQ524311 FUM524310:FUM524311 GEI524310:GEI524311 GOE524310:GOE524311 GYA524310:GYA524311 HHW524310:HHW524311 HRS524310:HRS524311 IBO524310:IBO524311 ILK524310:ILK524311 IVG524310:IVG524311 JFC524310:JFC524311 JOY524310:JOY524311 JYU524310:JYU524311 KIQ524310:KIQ524311 KSM524310:KSM524311 LCI524310:LCI524311 LME524310:LME524311 LWA524310:LWA524311 MFW524310:MFW524311 MPS524310:MPS524311 MZO524310:MZO524311 NJK524310:NJK524311 NTG524310:NTG524311 ODC524310:ODC524311 OMY524310:OMY524311 OWU524310:OWU524311 PGQ524310:PGQ524311 PQM524310:PQM524311 QAI524310:QAI524311 QKE524310:QKE524311 QUA524310:QUA524311 RDW524310:RDW524311 RNS524310:RNS524311 RXO524310:RXO524311 SHK524310:SHK524311 SRG524310:SRG524311 TBC524310:TBC524311 TKY524310:TKY524311 TUU524310:TUU524311 UEQ524310:UEQ524311 UOM524310:UOM524311 UYI524310:UYI524311 VIE524310:VIE524311 VSA524310:VSA524311 WBW524310:WBW524311 WLS524310:WLS524311 WVO524310:WVO524311 G589846:G589847 JC589846:JC589847 SY589846:SY589847 ACU589846:ACU589847 AMQ589846:AMQ589847 AWM589846:AWM589847 BGI589846:BGI589847 BQE589846:BQE589847 CAA589846:CAA589847 CJW589846:CJW589847 CTS589846:CTS589847 DDO589846:DDO589847 DNK589846:DNK589847 DXG589846:DXG589847 EHC589846:EHC589847 EQY589846:EQY589847 FAU589846:FAU589847 FKQ589846:FKQ589847 FUM589846:FUM589847 GEI589846:GEI589847 GOE589846:GOE589847 GYA589846:GYA589847 HHW589846:HHW589847 HRS589846:HRS589847 IBO589846:IBO589847 ILK589846:ILK589847 IVG589846:IVG589847 JFC589846:JFC589847 JOY589846:JOY589847 JYU589846:JYU589847 KIQ589846:KIQ589847 KSM589846:KSM589847 LCI589846:LCI589847 LME589846:LME589847 LWA589846:LWA589847 MFW589846:MFW589847 MPS589846:MPS589847 MZO589846:MZO589847 NJK589846:NJK589847 NTG589846:NTG589847 ODC589846:ODC589847 OMY589846:OMY589847 OWU589846:OWU589847 PGQ589846:PGQ589847 PQM589846:PQM589847 QAI589846:QAI589847 QKE589846:QKE589847 QUA589846:QUA589847 RDW589846:RDW589847 RNS589846:RNS589847 RXO589846:RXO589847 SHK589846:SHK589847 SRG589846:SRG589847 TBC589846:TBC589847 TKY589846:TKY589847 TUU589846:TUU589847 UEQ589846:UEQ589847 UOM589846:UOM589847 UYI589846:UYI589847 VIE589846:VIE589847 VSA589846:VSA589847 WBW589846:WBW589847 WLS589846:WLS589847 WVO589846:WVO589847 G655382:G655383 JC655382:JC655383 SY655382:SY655383 ACU655382:ACU655383 AMQ655382:AMQ655383 AWM655382:AWM655383 BGI655382:BGI655383 BQE655382:BQE655383 CAA655382:CAA655383 CJW655382:CJW655383 CTS655382:CTS655383 DDO655382:DDO655383 DNK655382:DNK655383 DXG655382:DXG655383 EHC655382:EHC655383 EQY655382:EQY655383 FAU655382:FAU655383 FKQ655382:FKQ655383 FUM655382:FUM655383 GEI655382:GEI655383 GOE655382:GOE655383 GYA655382:GYA655383 HHW655382:HHW655383 HRS655382:HRS655383 IBO655382:IBO655383 ILK655382:ILK655383 IVG655382:IVG655383 JFC655382:JFC655383 JOY655382:JOY655383 JYU655382:JYU655383 KIQ655382:KIQ655383 KSM655382:KSM655383 LCI655382:LCI655383 LME655382:LME655383 LWA655382:LWA655383 MFW655382:MFW655383 MPS655382:MPS655383 MZO655382:MZO655383 NJK655382:NJK655383 NTG655382:NTG655383 ODC655382:ODC655383 OMY655382:OMY655383 OWU655382:OWU655383 PGQ655382:PGQ655383 PQM655382:PQM655383 QAI655382:QAI655383 QKE655382:QKE655383 QUA655382:QUA655383 RDW655382:RDW655383 RNS655382:RNS655383 RXO655382:RXO655383 SHK655382:SHK655383 SRG655382:SRG655383 TBC655382:TBC655383 TKY655382:TKY655383 TUU655382:TUU655383 UEQ655382:UEQ655383 UOM655382:UOM655383 UYI655382:UYI655383 VIE655382:VIE655383 VSA655382:VSA655383 WBW655382:WBW655383 WLS655382:WLS655383 WVO655382:WVO655383 G720918:G720919 JC720918:JC720919 SY720918:SY720919 ACU720918:ACU720919 AMQ720918:AMQ720919 AWM720918:AWM720919 BGI720918:BGI720919 BQE720918:BQE720919 CAA720918:CAA720919 CJW720918:CJW720919 CTS720918:CTS720919 DDO720918:DDO720919 DNK720918:DNK720919 DXG720918:DXG720919 EHC720918:EHC720919 EQY720918:EQY720919 FAU720918:FAU720919 FKQ720918:FKQ720919 FUM720918:FUM720919 GEI720918:GEI720919 GOE720918:GOE720919 GYA720918:GYA720919 HHW720918:HHW720919 HRS720918:HRS720919 IBO720918:IBO720919 ILK720918:ILK720919 IVG720918:IVG720919 JFC720918:JFC720919 JOY720918:JOY720919 JYU720918:JYU720919 KIQ720918:KIQ720919 KSM720918:KSM720919 LCI720918:LCI720919 LME720918:LME720919 LWA720918:LWA720919 MFW720918:MFW720919 MPS720918:MPS720919 MZO720918:MZO720919 NJK720918:NJK720919 NTG720918:NTG720919 ODC720918:ODC720919 OMY720918:OMY720919 OWU720918:OWU720919 PGQ720918:PGQ720919 PQM720918:PQM720919 QAI720918:QAI720919 QKE720918:QKE720919 QUA720918:QUA720919 RDW720918:RDW720919 RNS720918:RNS720919 RXO720918:RXO720919 SHK720918:SHK720919 SRG720918:SRG720919 TBC720918:TBC720919 TKY720918:TKY720919 TUU720918:TUU720919 UEQ720918:UEQ720919 UOM720918:UOM720919 UYI720918:UYI720919 VIE720918:VIE720919 VSA720918:VSA720919 WBW720918:WBW720919 WLS720918:WLS720919 WVO720918:WVO720919 G786454:G786455 JC786454:JC786455 SY786454:SY786455 ACU786454:ACU786455 AMQ786454:AMQ786455 AWM786454:AWM786455 BGI786454:BGI786455 BQE786454:BQE786455 CAA786454:CAA786455 CJW786454:CJW786455 CTS786454:CTS786455 DDO786454:DDO786455 DNK786454:DNK786455 DXG786454:DXG786455 EHC786454:EHC786455 EQY786454:EQY786455 FAU786454:FAU786455 FKQ786454:FKQ786455 FUM786454:FUM786455 GEI786454:GEI786455 GOE786454:GOE786455 GYA786454:GYA786455 HHW786454:HHW786455 HRS786454:HRS786455 IBO786454:IBO786455 ILK786454:ILK786455 IVG786454:IVG786455 JFC786454:JFC786455 JOY786454:JOY786455 JYU786454:JYU786455 KIQ786454:KIQ786455 KSM786454:KSM786455 LCI786454:LCI786455 LME786454:LME786455 LWA786454:LWA786455 MFW786454:MFW786455 MPS786454:MPS786455 MZO786454:MZO786455 NJK786454:NJK786455 NTG786454:NTG786455 ODC786454:ODC786455 OMY786454:OMY786455 OWU786454:OWU786455 PGQ786454:PGQ786455 PQM786454:PQM786455 QAI786454:QAI786455 QKE786454:QKE786455 QUA786454:QUA786455 RDW786454:RDW786455 RNS786454:RNS786455 RXO786454:RXO786455 SHK786454:SHK786455 SRG786454:SRG786455 TBC786454:TBC786455 TKY786454:TKY786455 TUU786454:TUU786455 UEQ786454:UEQ786455 UOM786454:UOM786455 UYI786454:UYI786455 VIE786454:VIE786455 VSA786454:VSA786455 WBW786454:WBW786455 WLS786454:WLS786455 WVO786454:WVO786455 G851990:G851991 JC851990:JC851991 SY851990:SY851991 ACU851990:ACU851991 AMQ851990:AMQ851991 AWM851990:AWM851991 BGI851990:BGI851991 BQE851990:BQE851991 CAA851990:CAA851991 CJW851990:CJW851991 CTS851990:CTS851991 DDO851990:DDO851991 DNK851990:DNK851991 DXG851990:DXG851991 EHC851990:EHC851991 EQY851990:EQY851991 FAU851990:FAU851991 FKQ851990:FKQ851991 FUM851990:FUM851991 GEI851990:GEI851991 GOE851990:GOE851991 GYA851990:GYA851991 HHW851990:HHW851991 HRS851990:HRS851991 IBO851990:IBO851991 ILK851990:ILK851991 IVG851990:IVG851991 JFC851990:JFC851991 JOY851990:JOY851991 JYU851990:JYU851991 KIQ851990:KIQ851991 KSM851990:KSM851991 LCI851990:LCI851991 LME851990:LME851991 LWA851990:LWA851991 MFW851990:MFW851991 MPS851990:MPS851991 MZO851990:MZO851991 NJK851990:NJK851991 NTG851990:NTG851991 ODC851990:ODC851991 OMY851990:OMY851991 OWU851990:OWU851991 PGQ851990:PGQ851991 PQM851990:PQM851991 QAI851990:QAI851991 QKE851990:QKE851991 QUA851990:QUA851991 RDW851990:RDW851991 RNS851990:RNS851991 RXO851990:RXO851991 SHK851990:SHK851991 SRG851990:SRG851991 TBC851990:TBC851991 TKY851990:TKY851991 TUU851990:TUU851991 UEQ851990:UEQ851991 UOM851990:UOM851991 UYI851990:UYI851991 VIE851990:VIE851991 VSA851990:VSA851991 WBW851990:WBW851991 WLS851990:WLS851991 WVO851990:WVO851991 G917526:G917527 JC917526:JC917527 SY917526:SY917527 ACU917526:ACU917527 AMQ917526:AMQ917527 AWM917526:AWM917527 BGI917526:BGI917527 BQE917526:BQE917527 CAA917526:CAA917527 CJW917526:CJW917527 CTS917526:CTS917527 DDO917526:DDO917527 DNK917526:DNK917527 DXG917526:DXG917527 EHC917526:EHC917527 EQY917526:EQY917527 FAU917526:FAU917527 FKQ917526:FKQ917527 FUM917526:FUM917527 GEI917526:GEI917527 GOE917526:GOE917527 GYA917526:GYA917527 HHW917526:HHW917527 HRS917526:HRS917527 IBO917526:IBO917527 ILK917526:ILK917527 IVG917526:IVG917527 JFC917526:JFC917527 JOY917526:JOY917527 JYU917526:JYU917527 KIQ917526:KIQ917527 KSM917526:KSM917527 LCI917526:LCI917527 LME917526:LME917527 LWA917526:LWA917527 MFW917526:MFW917527 MPS917526:MPS917527 MZO917526:MZO917527 NJK917526:NJK917527 NTG917526:NTG917527 ODC917526:ODC917527 OMY917526:OMY917527 OWU917526:OWU917527 PGQ917526:PGQ917527 PQM917526:PQM917527 QAI917526:QAI917527 QKE917526:QKE917527 QUA917526:QUA917527 RDW917526:RDW917527 RNS917526:RNS917527 RXO917526:RXO917527 SHK917526:SHK917527 SRG917526:SRG917527 TBC917526:TBC917527 TKY917526:TKY917527 TUU917526:TUU917527 UEQ917526:UEQ917527 UOM917526:UOM917527 UYI917526:UYI917527 VIE917526:VIE917527 VSA917526:VSA917527 WBW917526:WBW917527 WLS917526:WLS917527 WVO917526:WVO917527 G983062:G983063 JC983062:JC983063 SY983062:SY983063 ACU983062:ACU983063 AMQ983062:AMQ983063 AWM983062:AWM983063 BGI983062:BGI983063 BQE983062:BQE983063 CAA983062:CAA983063 CJW983062:CJW983063 CTS983062:CTS983063 DDO983062:DDO983063 DNK983062:DNK983063 DXG983062:DXG983063 EHC983062:EHC983063 EQY983062:EQY983063 FAU983062:FAU983063 FKQ983062:FKQ983063 FUM983062:FUM983063 GEI983062:GEI983063 GOE983062:GOE983063 GYA983062:GYA983063 HHW983062:HHW983063 HRS983062:HRS983063 IBO983062:IBO983063 ILK983062:ILK983063 IVG983062:IVG983063 JFC983062:JFC983063 JOY983062:JOY983063 JYU983062:JYU983063 KIQ983062:KIQ983063 KSM983062:KSM983063 LCI983062:LCI983063 LME983062:LME983063 LWA983062:LWA983063 MFW983062:MFW983063 MPS983062:MPS983063 MZO983062:MZO983063 NJK983062:NJK983063 NTG983062:NTG983063 ODC983062:ODC983063 OMY983062:OMY983063 OWU983062:OWU983063 PGQ983062:PGQ983063 PQM983062:PQM983063 QAI983062:QAI983063 QKE983062:QKE983063 QUA983062:QUA983063 RDW983062:RDW983063 RNS983062:RNS983063 RXO983062:RXO983063 SHK983062:SHK983063 SRG983062:SRG983063 TBC983062:TBC983063 TKY983062:TKY983063 TUU983062:TUU983063 UEQ983062:UEQ983063 UOM983062:UOM983063 UYI983062:UYI983063 VIE983062:VIE983063 VSA983062:VSA983063 WBW983062:WBW983063 WLS983062:WLS983063 WVO983062:WVO983063 I22:I23 JE22:JE23 TA22:TA23 ACW22:ACW23 AMS22:AMS23 AWO22:AWO23 BGK22:BGK23 BQG22:BQG23 CAC22:CAC23 CJY22:CJY23 CTU22:CTU23 DDQ22:DDQ23 DNM22:DNM23 DXI22:DXI23 EHE22:EHE23 ERA22:ERA23 FAW22:FAW23 FKS22:FKS23 FUO22:FUO23 GEK22:GEK23 GOG22:GOG23 GYC22:GYC23 HHY22:HHY23 HRU22:HRU23 IBQ22:IBQ23 ILM22:ILM23 IVI22:IVI23 JFE22:JFE23 JPA22:JPA23 JYW22:JYW23 KIS22:KIS23 KSO22:KSO23 LCK22:LCK23 LMG22:LMG23 LWC22:LWC23 MFY22:MFY23 MPU22:MPU23 MZQ22:MZQ23 NJM22:NJM23 NTI22:NTI23 ODE22:ODE23 ONA22:ONA23 OWW22:OWW23 PGS22:PGS23 PQO22:PQO23 QAK22:QAK23 QKG22:QKG23 QUC22:QUC23 RDY22:RDY23 RNU22:RNU23 RXQ22:RXQ23 SHM22:SHM23 SRI22:SRI23 TBE22:TBE23 TLA22:TLA23 TUW22:TUW23 UES22:UES23 UOO22:UOO23 UYK22:UYK23 VIG22:VIG23 VSC22:VSC23 WBY22:WBY23 WLU22:WLU23 WVQ22:WVQ23 I65558:I65559 JE65558:JE65559 TA65558:TA65559 ACW65558:ACW65559 AMS65558:AMS65559 AWO65558:AWO65559 BGK65558:BGK65559 BQG65558:BQG65559 CAC65558:CAC65559 CJY65558:CJY65559 CTU65558:CTU65559 DDQ65558:DDQ65559 DNM65558:DNM65559 DXI65558:DXI65559 EHE65558:EHE65559 ERA65558:ERA65559 FAW65558:FAW65559 FKS65558:FKS65559 FUO65558:FUO65559 GEK65558:GEK65559 GOG65558:GOG65559 GYC65558:GYC65559 HHY65558:HHY65559 HRU65558:HRU65559 IBQ65558:IBQ65559 ILM65558:ILM65559 IVI65558:IVI65559 JFE65558:JFE65559 JPA65558:JPA65559 JYW65558:JYW65559 KIS65558:KIS65559 KSO65558:KSO65559 LCK65558:LCK65559 LMG65558:LMG65559 LWC65558:LWC65559 MFY65558:MFY65559 MPU65558:MPU65559 MZQ65558:MZQ65559 NJM65558:NJM65559 NTI65558:NTI65559 ODE65558:ODE65559 ONA65558:ONA65559 OWW65558:OWW65559 PGS65558:PGS65559 PQO65558:PQO65559 QAK65558:QAK65559 QKG65558:QKG65559 QUC65558:QUC65559 RDY65558:RDY65559 RNU65558:RNU65559 RXQ65558:RXQ65559 SHM65558:SHM65559 SRI65558:SRI65559 TBE65558:TBE65559 TLA65558:TLA65559 TUW65558:TUW65559 UES65558:UES65559 UOO65558:UOO65559 UYK65558:UYK65559 VIG65558:VIG65559 VSC65558:VSC65559 WBY65558:WBY65559 WLU65558:WLU65559 WVQ65558:WVQ65559 I131094:I131095 JE131094:JE131095 TA131094:TA131095 ACW131094:ACW131095 AMS131094:AMS131095 AWO131094:AWO131095 BGK131094:BGK131095 BQG131094:BQG131095 CAC131094:CAC131095 CJY131094:CJY131095 CTU131094:CTU131095 DDQ131094:DDQ131095 DNM131094:DNM131095 DXI131094:DXI131095 EHE131094:EHE131095 ERA131094:ERA131095 FAW131094:FAW131095 FKS131094:FKS131095 FUO131094:FUO131095 GEK131094:GEK131095 GOG131094:GOG131095 GYC131094:GYC131095 HHY131094:HHY131095 HRU131094:HRU131095 IBQ131094:IBQ131095 ILM131094:ILM131095 IVI131094:IVI131095 JFE131094:JFE131095 JPA131094:JPA131095 JYW131094:JYW131095 KIS131094:KIS131095 KSO131094:KSO131095 LCK131094:LCK131095 LMG131094:LMG131095 LWC131094:LWC131095 MFY131094:MFY131095 MPU131094:MPU131095 MZQ131094:MZQ131095 NJM131094:NJM131095 NTI131094:NTI131095 ODE131094:ODE131095 ONA131094:ONA131095 OWW131094:OWW131095 PGS131094:PGS131095 PQO131094:PQO131095 QAK131094:QAK131095 QKG131094:QKG131095 QUC131094:QUC131095 RDY131094:RDY131095 RNU131094:RNU131095 RXQ131094:RXQ131095 SHM131094:SHM131095 SRI131094:SRI131095 TBE131094:TBE131095 TLA131094:TLA131095 TUW131094:TUW131095 UES131094:UES131095 UOO131094:UOO131095 UYK131094:UYK131095 VIG131094:VIG131095 VSC131094:VSC131095 WBY131094:WBY131095 WLU131094:WLU131095 WVQ131094:WVQ131095 I196630:I196631 JE196630:JE196631 TA196630:TA196631 ACW196630:ACW196631 AMS196630:AMS196631 AWO196630:AWO196631 BGK196630:BGK196631 BQG196630:BQG196631 CAC196630:CAC196631 CJY196630:CJY196631 CTU196630:CTU196631 DDQ196630:DDQ196631 DNM196630:DNM196631 DXI196630:DXI196631 EHE196630:EHE196631 ERA196630:ERA196631 FAW196630:FAW196631 FKS196630:FKS196631 FUO196630:FUO196631 GEK196630:GEK196631 GOG196630:GOG196631 GYC196630:GYC196631 HHY196630:HHY196631 HRU196630:HRU196631 IBQ196630:IBQ196631 ILM196630:ILM196631 IVI196630:IVI196631 JFE196630:JFE196631 JPA196630:JPA196631 JYW196630:JYW196631 KIS196630:KIS196631 KSO196630:KSO196631 LCK196630:LCK196631 LMG196630:LMG196631 LWC196630:LWC196631 MFY196630:MFY196631 MPU196630:MPU196631 MZQ196630:MZQ196631 NJM196630:NJM196631 NTI196630:NTI196631 ODE196630:ODE196631 ONA196630:ONA196631 OWW196630:OWW196631 PGS196630:PGS196631 PQO196630:PQO196631 QAK196630:QAK196631 QKG196630:QKG196631 QUC196630:QUC196631 RDY196630:RDY196631 RNU196630:RNU196631 RXQ196630:RXQ196631 SHM196630:SHM196631 SRI196630:SRI196631 TBE196630:TBE196631 TLA196630:TLA196631 TUW196630:TUW196631 UES196630:UES196631 UOO196630:UOO196631 UYK196630:UYK196631 VIG196630:VIG196631 VSC196630:VSC196631 WBY196630:WBY196631 WLU196630:WLU196631 WVQ196630:WVQ196631 I262166:I262167 JE262166:JE262167 TA262166:TA262167 ACW262166:ACW262167 AMS262166:AMS262167 AWO262166:AWO262167 BGK262166:BGK262167 BQG262166:BQG262167 CAC262166:CAC262167 CJY262166:CJY262167 CTU262166:CTU262167 DDQ262166:DDQ262167 DNM262166:DNM262167 DXI262166:DXI262167 EHE262166:EHE262167 ERA262166:ERA262167 FAW262166:FAW262167 FKS262166:FKS262167 FUO262166:FUO262167 GEK262166:GEK262167 GOG262166:GOG262167 GYC262166:GYC262167 HHY262166:HHY262167 HRU262166:HRU262167 IBQ262166:IBQ262167 ILM262166:ILM262167 IVI262166:IVI262167 JFE262166:JFE262167 JPA262166:JPA262167 JYW262166:JYW262167 KIS262166:KIS262167 KSO262166:KSO262167 LCK262166:LCK262167 LMG262166:LMG262167 LWC262166:LWC262167 MFY262166:MFY262167 MPU262166:MPU262167 MZQ262166:MZQ262167 NJM262166:NJM262167 NTI262166:NTI262167 ODE262166:ODE262167 ONA262166:ONA262167 OWW262166:OWW262167 PGS262166:PGS262167 PQO262166:PQO262167 QAK262166:QAK262167 QKG262166:QKG262167 QUC262166:QUC262167 RDY262166:RDY262167 RNU262166:RNU262167 RXQ262166:RXQ262167 SHM262166:SHM262167 SRI262166:SRI262167 TBE262166:TBE262167 TLA262166:TLA262167 TUW262166:TUW262167 UES262166:UES262167 UOO262166:UOO262167 UYK262166:UYK262167 VIG262166:VIG262167 VSC262166:VSC262167 WBY262166:WBY262167 WLU262166:WLU262167 WVQ262166:WVQ262167 I327702:I327703 JE327702:JE327703 TA327702:TA327703 ACW327702:ACW327703 AMS327702:AMS327703 AWO327702:AWO327703 BGK327702:BGK327703 BQG327702:BQG327703 CAC327702:CAC327703 CJY327702:CJY327703 CTU327702:CTU327703 DDQ327702:DDQ327703 DNM327702:DNM327703 DXI327702:DXI327703 EHE327702:EHE327703 ERA327702:ERA327703 FAW327702:FAW327703 FKS327702:FKS327703 FUO327702:FUO327703 GEK327702:GEK327703 GOG327702:GOG327703 GYC327702:GYC327703 HHY327702:HHY327703 HRU327702:HRU327703 IBQ327702:IBQ327703 ILM327702:ILM327703 IVI327702:IVI327703 JFE327702:JFE327703 JPA327702:JPA327703 JYW327702:JYW327703 KIS327702:KIS327703 KSO327702:KSO327703 LCK327702:LCK327703 LMG327702:LMG327703 LWC327702:LWC327703 MFY327702:MFY327703 MPU327702:MPU327703 MZQ327702:MZQ327703 NJM327702:NJM327703 NTI327702:NTI327703 ODE327702:ODE327703 ONA327702:ONA327703 OWW327702:OWW327703 PGS327702:PGS327703 PQO327702:PQO327703 QAK327702:QAK327703 QKG327702:QKG327703 QUC327702:QUC327703 RDY327702:RDY327703 RNU327702:RNU327703 RXQ327702:RXQ327703 SHM327702:SHM327703 SRI327702:SRI327703 TBE327702:TBE327703 TLA327702:TLA327703 TUW327702:TUW327703 UES327702:UES327703 UOO327702:UOO327703 UYK327702:UYK327703 VIG327702:VIG327703 VSC327702:VSC327703 WBY327702:WBY327703 WLU327702:WLU327703 WVQ327702:WVQ327703 I393238:I393239 JE393238:JE393239 TA393238:TA393239 ACW393238:ACW393239 AMS393238:AMS393239 AWO393238:AWO393239 BGK393238:BGK393239 BQG393238:BQG393239 CAC393238:CAC393239 CJY393238:CJY393239 CTU393238:CTU393239 DDQ393238:DDQ393239 DNM393238:DNM393239 DXI393238:DXI393239 EHE393238:EHE393239 ERA393238:ERA393239 FAW393238:FAW393239 FKS393238:FKS393239 FUO393238:FUO393239 GEK393238:GEK393239 GOG393238:GOG393239 GYC393238:GYC393239 HHY393238:HHY393239 HRU393238:HRU393239 IBQ393238:IBQ393239 ILM393238:ILM393239 IVI393238:IVI393239 JFE393238:JFE393239 JPA393238:JPA393239 JYW393238:JYW393239 KIS393238:KIS393239 KSO393238:KSO393239 LCK393238:LCK393239 LMG393238:LMG393239 LWC393238:LWC393239 MFY393238:MFY393239 MPU393238:MPU393239 MZQ393238:MZQ393239 NJM393238:NJM393239 NTI393238:NTI393239 ODE393238:ODE393239 ONA393238:ONA393239 OWW393238:OWW393239 PGS393238:PGS393239 PQO393238:PQO393239 QAK393238:QAK393239 QKG393238:QKG393239 QUC393238:QUC393239 RDY393238:RDY393239 RNU393238:RNU393239 RXQ393238:RXQ393239 SHM393238:SHM393239 SRI393238:SRI393239 TBE393238:TBE393239 TLA393238:TLA393239 TUW393238:TUW393239 UES393238:UES393239 UOO393238:UOO393239 UYK393238:UYK393239 VIG393238:VIG393239 VSC393238:VSC393239 WBY393238:WBY393239 WLU393238:WLU393239 WVQ393238:WVQ393239 I458774:I458775 JE458774:JE458775 TA458774:TA458775 ACW458774:ACW458775 AMS458774:AMS458775 AWO458774:AWO458775 BGK458774:BGK458775 BQG458774:BQG458775 CAC458774:CAC458775 CJY458774:CJY458775 CTU458774:CTU458775 DDQ458774:DDQ458775 DNM458774:DNM458775 DXI458774:DXI458775 EHE458774:EHE458775 ERA458774:ERA458775 FAW458774:FAW458775 FKS458774:FKS458775 FUO458774:FUO458775 GEK458774:GEK458775 GOG458774:GOG458775 GYC458774:GYC458775 HHY458774:HHY458775 HRU458774:HRU458775 IBQ458774:IBQ458775 ILM458774:ILM458775 IVI458774:IVI458775 JFE458774:JFE458775 JPA458774:JPA458775 JYW458774:JYW458775 KIS458774:KIS458775 KSO458774:KSO458775 LCK458774:LCK458775 LMG458774:LMG458775 LWC458774:LWC458775 MFY458774:MFY458775 MPU458774:MPU458775 MZQ458774:MZQ458775 NJM458774:NJM458775 NTI458774:NTI458775 ODE458774:ODE458775 ONA458774:ONA458775 OWW458774:OWW458775 PGS458774:PGS458775 PQO458774:PQO458775 QAK458774:QAK458775 QKG458774:QKG458775 QUC458774:QUC458775 RDY458774:RDY458775 RNU458774:RNU458775 RXQ458774:RXQ458775 SHM458774:SHM458775 SRI458774:SRI458775 TBE458774:TBE458775 TLA458774:TLA458775 TUW458774:TUW458775 UES458774:UES458775 UOO458774:UOO458775 UYK458774:UYK458775 VIG458774:VIG458775 VSC458774:VSC458775 WBY458774:WBY458775 WLU458774:WLU458775 WVQ458774:WVQ458775 I524310:I524311 JE524310:JE524311 TA524310:TA524311 ACW524310:ACW524311 AMS524310:AMS524311 AWO524310:AWO524311 BGK524310:BGK524311 BQG524310:BQG524311 CAC524310:CAC524311 CJY524310:CJY524311 CTU524310:CTU524311 DDQ524310:DDQ524311 DNM524310:DNM524311 DXI524310:DXI524311 EHE524310:EHE524311 ERA524310:ERA524311 FAW524310:FAW524311 FKS524310:FKS524311 FUO524310:FUO524311 GEK524310:GEK524311 GOG524310:GOG524311 GYC524310:GYC524311 HHY524310:HHY524311 HRU524310:HRU524311 IBQ524310:IBQ524311 ILM524310:ILM524311 IVI524310:IVI524311 JFE524310:JFE524311 JPA524310:JPA524311 JYW524310:JYW524311 KIS524310:KIS524311 KSO524310:KSO524311 LCK524310:LCK524311 LMG524310:LMG524311 LWC524310:LWC524311 MFY524310:MFY524311 MPU524310:MPU524311 MZQ524310:MZQ524311 NJM524310:NJM524311 NTI524310:NTI524311 ODE524310:ODE524311 ONA524310:ONA524311 OWW524310:OWW524311 PGS524310:PGS524311 PQO524310:PQO524311 QAK524310:QAK524311 QKG524310:QKG524311 QUC524310:QUC524311 RDY524310:RDY524311 RNU524310:RNU524311 RXQ524310:RXQ524311 SHM524310:SHM524311 SRI524310:SRI524311 TBE524310:TBE524311 TLA524310:TLA524311 TUW524310:TUW524311 UES524310:UES524311 UOO524310:UOO524311 UYK524310:UYK524311 VIG524310:VIG524311 VSC524310:VSC524311 WBY524310:WBY524311 WLU524310:WLU524311 WVQ524310:WVQ524311 I589846:I589847 JE589846:JE589847 TA589846:TA589847 ACW589846:ACW589847 AMS589846:AMS589847 AWO589846:AWO589847 BGK589846:BGK589847 BQG589846:BQG589847 CAC589846:CAC589847 CJY589846:CJY589847 CTU589846:CTU589847 DDQ589846:DDQ589847 DNM589846:DNM589847 DXI589846:DXI589847 EHE589846:EHE589847 ERA589846:ERA589847 FAW589846:FAW589847 FKS589846:FKS589847 FUO589846:FUO589847 GEK589846:GEK589847 GOG589846:GOG589847 GYC589846:GYC589847 HHY589846:HHY589847 HRU589846:HRU589847 IBQ589846:IBQ589847 ILM589846:ILM589847 IVI589846:IVI589847 JFE589846:JFE589847 JPA589846:JPA589847 JYW589846:JYW589847 KIS589846:KIS589847 KSO589846:KSO589847 LCK589846:LCK589847 LMG589846:LMG589847 LWC589846:LWC589847 MFY589846:MFY589847 MPU589846:MPU589847 MZQ589846:MZQ589847 NJM589846:NJM589847 NTI589846:NTI589847 ODE589846:ODE589847 ONA589846:ONA589847 OWW589846:OWW589847 PGS589846:PGS589847 PQO589846:PQO589847 QAK589846:QAK589847 QKG589846:QKG589847 QUC589846:QUC589847 RDY589846:RDY589847 RNU589846:RNU589847 RXQ589846:RXQ589847 SHM589846:SHM589847 SRI589846:SRI589847 TBE589846:TBE589847 TLA589846:TLA589847 TUW589846:TUW589847 UES589846:UES589847 UOO589846:UOO589847 UYK589846:UYK589847 VIG589846:VIG589847 VSC589846:VSC589847 WBY589846:WBY589847 WLU589846:WLU589847 WVQ589846:WVQ589847 I655382:I655383 JE655382:JE655383 TA655382:TA655383 ACW655382:ACW655383 AMS655382:AMS655383 AWO655382:AWO655383 BGK655382:BGK655383 BQG655382:BQG655383 CAC655382:CAC655383 CJY655382:CJY655383 CTU655382:CTU655383 DDQ655382:DDQ655383 DNM655382:DNM655383 DXI655382:DXI655383 EHE655382:EHE655383 ERA655382:ERA655383 FAW655382:FAW655383 FKS655382:FKS655383 FUO655382:FUO655383 GEK655382:GEK655383 GOG655382:GOG655383 GYC655382:GYC655383 HHY655382:HHY655383 HRU655382:HRU655383 IBQ655382:IBQ655383 ILM655382:ILM655383 IVI655382:IVI655383 JFE655382:JFE655383 JPA655382:JPA655383 JYW655382:JYW655383 KIS655382:KIS655383 KSO655382:KSO655383 LCK655382:LCK655383 LMG655382:LMG655383 LWC655382:LWC655383 MFY655382:MFY655383 MPU655382:MPU655383 MZQ655382:MZQ655383 NJM655382:NJM655383 NTI655382:NTI655383 ODE655382:ODE655383 ONA655382:ONA655383 OWW655382:OWW655383 PGS655382:PGS655383 PQO655382:PQO655383 QAK655382:QAK655383 QKG655382:QKG655383 QUC655382:QUC655383 RDY655382:RDY655383 RNU655382:RNU655383 RXQ655382:RXQ655383 SHM655382:SHM655383 SRI655382:SRI655383 TBE655382:TBE655383 TLA655382:TLA655383 TUW655382:TUW655383 UES655382:UES655383 UOO655382:UOO655383 UYK655382:UYK655383 VIG655382:VIG655383 VSC655382:VSC655383 WBY655382:WBY655383 WLU655382:WLU655383 WVQ655382:WVQ655383 I720918:I720919 JE720918:JE720919 TA720918:TA720919 ACW720918:ACW720919 AMS720918:AMS720919 AWO720918:AWO720919 BGK720918:BGK720919 BQG720918:BQG720919 CAC720918:CAC720919 CJY720918:CJY720919 CTU720918:CTU720919 DDQ720918:DDQ720919 DNM720918:DNM720919 DXI720918:DXI720919 EHE720918:EHE720919 ERA720918:ERA720919 FAW720918:FAW720919 FKS720918:FKS720919 FUO720918:FUO720919 GEK720918:GEK720919 GOG720918:GOG720919 GYC720918:GYC720919 HHY720918:HHY720919 HRU720918:HRU720919 IBQ720918:IBQ720919 ILM720918:ILM720919 IVI720918:IVI720919 JFE720918:JFE720919 JPA720918:JPA720919 JYW720918:JYW720919 KIS720918:KIS720919 KSO720918:KSO720919 LCK720918:LCK720919 LMG720918:LMG720919 LWC720918:LWC720919 MFY720918:MFY720919 MPU720918:MPU720919 MZQ720918:MZQ720919 NJM720918:NJM720919 NTI720918:NTI720919 ODE720918:ODE720919 ONA720918:ONA720919 OWW720918:OWW720919 PGS720918:PGS720919 PQO720918:PQO720919 QAK720918:QAK720919 QKG720918:QKG720919 QUC720918:QUC720919 RDY720918:RDY720919 RNU720918:RNU720919 RXQ720918:RXQ720919 SHM720918:SHM720919 SRI720918:SRI720919 TBE720918:TBE720919 TLA720918:TLA720919 TUW720918:TUW720919 UES720918:UES720919 UOO720918:UOO720919 UYK720918:UYK720919 VIG720918:VIG720919 VSC720918:VSC720919 WBY720918:WBY720919 WLU720918:WLU720919 WVQ720918:WVQ720919 I786454:I786455 JE786454:JE786455 TA786454:TA786455 ACW786454:ACW786455 AMS786454:AMS786455 AWO786454:AWO786455 BGK786454:BGK786455 BQG786454:BQG786455 CAC786454:CAC786455 CJY786454:CJY786455 CTU786454:CTU786455 DDQ786454:DDQ786455 DNM786454:DNM786455 DXI786454:DXI786455 EHE786454:EHE786455 ERA786454:ERA786455 FAW786454:FAW786455 FKS786454:FKS786455 FUO786454:FUO786455 GEK786454:GEK786455 GOG786454:GOG786455 GYC786454:GYC786455 HHY786454:HHY786455 HRU786454:HRU786455 IBQ786454:IBQ786455 ILM786454:ILM786455 IVI786454:IVI786455 JFE786454:JFE786455 JPA786454:JPA786455 JYW786454:JYW786455 KIS786454:KIS786455 KSO786454:KSO786455 LCK786454:LCK786455 LMG786454:LMG786455 LWC786454:LWC786455 MFY786454:MFY786455 MPU786454:MPU786455 MZQ786454:MZQ786455 NJM786454:NJM786455 NTI786454:NTI786455 ODE786454:ODE786455 ONA786454:ONA786455 OWW786454:OWW786455 PGS786454:PGS786455 PQO786454:PQO786455 QAK786454:QAK786455 QKG786454:QKG786455 QUC786454:QUC786455 RDY786454:RDY786455 RNU786454:RNU786455 RXQ786454:RXQ786455 SHM786454:SHM786455 SRI786454:SRI786455 TBE786454:TBE786455 TLA786454:TLA786455 TUW786454:TUW786455 UES786454:UES786455 UOO786454:UOO786455 UYK786454:UYK786455 VIG786454:VIG786455 VSC786454:VSC786455 WBY786454:WBY786455 WLU786454:WLU786455 WVQ786454:WVQ786455 I851990:I851991 JE851990:JE851991 TA851990:TA851991 ACW851990:ACW851991 AMS851990:AMS851991 AWO851990:AWO851991 BGK851990:BGK851991 BQG851990:BQG851991 CAC851990:CAC851991 CJY851990:CJY851991 CTU851990:CTU851991 DDQ851990:DDQ851991 DNM851990:DNM851991 DXI851990:DXI851991 EHE851990:EHE851991 ERA851990:ERA851991 FAW851990:FAW851991 FKS851990:FKS851991 FUO851990:FUO851991 GEK851990:GEK851991 GOG851990:GOG851991 GYC851990:GYC851991 HHY851990:HHY851991 HRU851990:HRU851991 IBQ851990:IBQ851991 ILM851990:ILM851991 IVI851990:IVI851991 JFE851990:JFE851991 JPA851990:JPA851991 JYW851990:JYW851991 KIS851990:KIS851991 KSO851990:KSO851991 LCK851990:LCK851991 LMG851990:LMG851991 LWC851990:LWC851991 MFY851990:MFY851991 MPU851990:MPU851991 MZQ851990:MZQ851991 NJM851990:NJM851991 NTI851990:NTI851991 ODE851990:ODE851991 ONA851990:ONA851991 OWW851990:OWW851991 PGS851990:PGS851991 PQO851990:PQO851991 QAK851990:QAK851991 QKG851990:QKG851991 QUC851990:QUC851991 RDY851990:RDY851991 RNU851990:RNU851991 RXQ851990:RXQ851991 SHM851990:SHM851991 SRI851990:SRI851991 TBE851990:TBE851991 TLA851990:TLA851991 TUW851990:TUW851991 UES851990:UES851991 UOO851990:UOO851991 UYK851990:UYK851991 VIG851990:VIG851991 VSC851990:VSC851991 WBY851990:WBY851991 WLU851990:WLU851991 WVQ851990:WVQ851991 I917526:I917527 JE917526:JE917527 TA917526:TA917527 ACW917526:ACW917527 AMS917526:AMS917527 AWO917526:AWO917527 BGK917526:BGK917527 BQG917526:BQG917527 CAC917526:CAC917527 CJY917526:CJY917527 CTU917526:CTU917527 DDQ917526:DDQ917527 DNM917526:DNM917527 DXI917526:DXI917527 EHE917526:EHE917527 ERA917526:ERA917527 FAW917526:FAW917527 FKS917526:FKS917527 FUO917526:FUO917527 GEK917526:GEK917527 GOG917526:GOG917527 GYC917526:GYC917527 HHY917526:HHY917527 HRU917526:HRU917527 IBQ917526:IBQ917527 ILM917526:ILM917527 IVI917526:IVI917527 JFE917526:JFE917527 JPA917526:JPA917527 JYW917526:JYW917527 KIS917526:KIS917527 KSO917526:KSO917527 LCK917526:LCK917527 LMG917526:LMG917527 LWC917526:LWC917527 MFY917526:MFY917527 MPU917526:MPU917527 MZQ917526:MZQ917527 NJM917526:NJM917527 NTI917526:NTI917527 ODE917526:ODE917527 ONA917526:ONA917527 OWW917526:OWW917527 PGS917526:PGS917527 PQO917526:PQO917527 QAK917526:QAK917527 QKG917526:QKG917527 QUC917526:QUC917527 RDY917526:RDY917527 RNU917526:RNU917527 RXQ917526:RXQ917527 SHM917526:SHM917527 SRI917526:SRI917527 TBE917526:TBE917527 TLA917526:TLA917527 TUW917526:TUW917527 UES917526:UES917527 UOO917526:UOO917527 UYK917526:UYK917527 VIG917526:VIG917527 VSC917526:VSC917527 WBY917526:WBY917527 WLU917526:WLU917527 WVQ917526:WVQ917527 I983062:I983063 JE983062:JE983063 TA983062:TA983063 ACW983062:ACW983063 AMS983062:AMS983063 AWO983062:AWO983063 BGK983062:BGK983063 BQG983062:BQG983063 CAC983062:CAC983063 CJY983062:CJY983063 CTU983062:CTU983063 DDQ983062:DDQ983063 DNM983062:DNM983063 DXI983062:DXI983063 EHE983062:EHE983063 ERA983062:ERA983063 FAW983062:FAW983063 FKS983062:FKS983063 FUO983062:FUO983063 GEK983062:GEK983063 GOG983062:GOG983063 GYC983062:GYC983063 HHY983062:HHY983063 HRU983062:HRU983063 IBQ983062:IBQ983063 ILM983062:ILM983063 IVI983062:IVI983063 JFE983062:JFE983063 JPA983062:JPA983063 JYW983062:JYW983063 KIS983062:KIS983063 KSO983062:KSO983063 LCK983062:LCK983063 LMG983062:LMG983063 LWC983062:LWC983063 MFY983062:MFY983063 MPU983062:MPU983063 MZQ983062:MZQ983063 NJM983062:NJM983063 NTI983062:NTI983063 ODE983062:ODE983063 ONA983062:ONA983063 OWW983062:OWW983063 PGS983062:PGS983063 PQO983062:PQO983063 QAK983062:QAK983063 QKG983062:QKG983063 QUC983062:QUC983063 RDY983062:RDY983063 RNU983062:RNU983063 RXQ983062:RXQ983063 SHM983062:SHM983063 SRI983062:SRI983063 TBE983062:TBE983063 TLA983062:TLA983063 TUW983062:TUW983063 UES983062:UES983063 UOO983062:UOO983063 UYK983062:UYK983063 VIG983062:VIG983063 VSC983062:VSC983063 WBY983062:WBY983063 WLU983062:WLU983063 WVQ983062:WVQ983063 G25:G32 JC25:JC32 SY25:SY32 ACU25:ACU32 AMQ25:AMQ32 AWM25:AWM32 BGI25:BGI32 BQE25:BQE32 CAA25:CAA32 CJW25:CJW32 CTS25:CTS32 DDO25:DDO32 DNK25:DNK32 DXG25:DXG32 EHC25:EHC32 EQY25:EQY32 FAU25:FAU32 FKQ25:FKQ32 FUM25:FUM32 GEI25:GEI32 GOE25:GOE32 GYA25:GYA32 HHW25:HHW32 HRS25:HRS32 IBO25:IBO32 ILK25:ILK32 IVG25:IVG32 JFC25:JFC32 JOY25:JOY32 JYU25:JYU32 KIQ25:KIQ32 KSM25:KSM32 LCI25:LCI32 LME25:LME32 LWA25:LWA32 MFW25:MFW32 MPS25:MPS32 MZO25:MZO32 NJK25:NJK32 NTG25:NTG32 ODC25:ODC32 OMY25:OMY32 OWU25:OWU32 PGQ25:PGQ32 PQM25:PQM32 QAI25:QAI32 QKE25:QKE32 QUA25:QUA32 RDW25:RDW32 RNS25:RNS32 RXO25:RXO32 SHK25:SHK32 SRG25:SRG32 TBC25:TBC32 TKY25:TKY32 TUU25:TUU32 UEQ25:UEQ32 UOM25:UOM32 UYI25:UYI32 VIE25:VIE32 VSA25:VSA32 WBW25:WBW32 WLS25:WLS32 WVO25:WVO32 G65561:G65568 JC65561:JC65568 SY65561:SY65568 ACU65561:ACU65568 AMQ65561:AMQ65568 AWM65561:AWM65568 BGI65561:BGI65568 BQE65561:BQE65568 CAA65561:CAA65568 CJW65561:CJW65568 CTS65561:CTS65568 DDO65561:DDO65568 DNK65561:DNK65568 DXG65561:DXG65568 EHC65561:EHC65568 EQY65561:EQY65568 FAU65561:FAU65568 FKQ65561:FKQ65568 FUM65561:FUM65568 GEI65561:GEI65568 GOE65561:GOE65568 GYA65561:GYA65568 HHW65561:HHW65568 HRS65561:HRS65568 IBO65561:IBO65568 ILK65561:ILK65568 IVG65561:IVG65568 JFC65561:JFC65568 JOY65561:JOY65568 JYU65561:JYU65568 KIQ65561:KIQ65568 KSM65561:KSM65568 LCI65561:LCI65568 LME65561:LME65568 LWA65561:LWA65568 MFW65561:MFW65568 MPS65561:MPS65568 MZO65561:MZO65568 NJK65561:NJK65568 NTG65561:NTG65568 ODC65561:ODC65568 OMY65561:OMY65568 OWU65561:OWU65568 PGQ65561:PGQ65568 PQM65561:PQM65568 QAI65561:QAI65568 QKE65561:QKE65568 QUA65561:QUA65568 RDW65561:RDW65568 RNS65561:RNS65568 RXO65561:RXO65568 SHK65561:SHK65568 SRG65561:SRG65568 TBC65561:TBC65568 TKY65561:TKY65568 TUU65561:TUU65568 UEQ65561:UEQ65568 UOM65561:UOM65568 UYI65561:UYI65568 VIE65561:VIE65568 VSA65561:VSA65568 WBW65561:WBW65568 WLS65561:WLS65568 WVO65561:WVO65568 G131097:G131104 JC131097:JC131104 SY131097:SY131104 ACU131097:ACU131104 AMQ131097:AMQ131104 AWM131097:AWM131104 BGI131097:BGI131104 BQE131097:BQE131104 CAA131097:CAA131104 CJW131097:CJW131104 CTS131097:CTS131104 DDO131097:DDO131104 DNK131097:DNK131104 DXG131097:DXG131104 EHC131097:EHC131104 EQY131097:EQY131104 FAU131097:FAU131104 FKQ131097:FKQ131104 FUM131097:FUM131104 GEI131097:GEI131104 GOE131097:GOE131104 GYA131097:GYA131104 HHW131097:HHW131104 HRS131097:HRS131104 IBO131097:IBO131104 ILK131097:ILK131104 IVG131097:IVG131104 JFC131097:JFC131104 JOY131097:JOY131104 JYU131097:JYU131104 KIQ131097:KIQ131104 KSM131097:KSM131104 LCI131097:LCI131104 LME131097:LME131104 LWA131097:LWA131104 MFW131097:MFW131104 MPS131097:MPS131104 MZO131097:MZO131104 NJK131097:NJK131104 NTG131097:NTG131104 ODC131097:ODC131104 OMY131097:OMY131104 OWU131097:OWU131104 PGQ131097:PGQ131104 PQM131097:PQM131104 QAI131097:QAI131104 QKE131097:QKE131104 QUA131097:QUA131104 RDW131097:RDW131104 RNS131097:RNS131104 RXO131097:RXO131104 SHK131097:SHK131104 SRG131097:SRG131104 TBC131097:TBC131104 TKY131097:TKY131104 TUU131097:TUU131104 UEQ131097:UEQ131104 UOM131097:UOM131104 UYI131097:UYI131104 VIE131097:VIE131104 VSA131097:VSA131104 WBW131097:WBW131104 WLS131097:WLS131104 WVO131097:WVO131104 G196633:G196640 JC196633:JC196640 SY196633:SY196640 ACU196633:ACU196640 AMQ196633:AMQ196640 AWM196633:AWM196640 BGI196633:BGI196640 BQE196633:BQE196640 CAA196633:CAA196640 CJW196633:CJW196640 CTS196633:CTS196640 DDO196633:DDO196640 DNK196633:DNK196640 DXG196633:DXG196640 EHC196633:EHC196640 EQY196633:EQY196640 FAU196633:FAU196640 FKQ196633:FKQ196640 FUM196633:FUM196640 GEI196633:GEI196640 GOE196633:GOE196640 GYA196633:GYA196640 HHW196633:HHW196640 HRS196633:HRS196640 IBO196633:IBO196640 ILK196633:ILK196640 IVG196633:IVG196640 JFC196633:JFC196640 JOY196633:JOY196640 JYU196633:JYU196640 KIQ196633:KIQ196640 KSM196633:KSM196640 LCI196633:LCI196640 LME196633:LME196640 LWA196633:LWA196640 MFW196633:MFW196640 MPS196633:MPS196640 MZO196633:MZO196640 NJK196633:NJK196640 NTG196633:NTG196640 ODC196633:ODC196640 OMY196633:OMY196640 OWU196633:OWU196640 PGQ196633:PGQ196640 PQM196633:PQM196640 QAI196633:QAI196640 QKE196633:QKE196640 QUA196633:QUA196640 RDW196633:RDW196640 RNS196633:RNS196640 RXO196633:RXO196640 SHK196633:SHK196640 SRG196633:SRG196640 TBC196633:TBC196640 TKY196633:TKY196640 TUU196633:TUU196640 UEQ196633:UEQ196640 UOM196633:UOM196640 UYI196633:UYI196640 VIE196633:VIE196640 VSA196633:VSA196640 WBW196633:WBW196640 WLS196633:WLS196640 WVO196633:WVO196640 G262169:G262176 JC262169:JC262176 SY262169:SY262176 ACU262169:ACU262176 AMQ262169:AMQ262176 AWM262169:AWM262176 BGI262169:BGI262176 BQE262169:BQE262176 CAA262169:CAA262176 CJW262169:CJW262176 CTS262169:CTS262176 DDO262169:DDO262176 DNK262169:DNK262176 DXG262169:DXG262176 EHC262169:EHC262176 EQY262169:EQY262176 FAU262169:FAU262176 FKQ262169:FKQ262176 FUM262169:FUM262176 GEI262169:GEI262176 GOE262169:GOE262176 GYA262169:GYA262176 HHW262169:HHW262176 HRS262169:HRS262176 IBO262169:IBO262176 ILK262169:ILK262176 IVG262169:IVG262176 JFC262169:JFC262176 JOY262169:JOY262176 JYU262169:JYU262176 KIQ262169:KIQ262176 KSM262169:KSM262176 LCI262169:LCI262176 LME262169:LME262176 LWA262169:LWA262176 MFW262169:MFW262176 MPS262169:MPS262176 MZO262169:MZO262176 NJK262169:NJK262176 NTG262169:NTG262176 ODC262169:ODC262176 OMY262169:OMY262176 OWU262169:OWU262176 PGQ262169:PGQ262176 PQM262169:PQM262176 QAI262169:QAI262176 QKE262169:QKE262176 QUA262169:QUA262176 RDW262169:RDW262176 RNS262169:RNS262176 RXO262169:RXO262176 SHK262169:SHK262176 SRG262169:SRG262176 TBC262169:TBC262176 TKY262169:TKY262176 TUU262169:TUU262176 UEQ262169:UEQ262176 UOM262169:UOM262176 UYI262169:UYI262176 VIE262169:VIE262176 VSA262169:VSA262176 WBW262169:WBW262176 WLS262169:WLS262176 WVO262169:WVO262176 G327705:G327712 JC327705:JC327712 SY327705:SY327712 ACU327705:ACU327712 AMQ327705:AMQ327712 AWM327705:AWM327712 BGI327705:BGI327712 BQE327705:BQE327712 CAA327705:CAA327712 CJW327705:CJW327712 CTS327705:CTS327712 DDO327705:DDO327712 DNK327705:DNK327712 DXG327705:DXG327712 EHC327705:EHC327712 EQY327705:EQY327712 FAU327705:FAU327712 FKQ327705:FKQ327712 FUM327705:FUM327712 GEI327705:GEI327712 GOE327705:GOE327712 GYA327705:GYA327712 HHW327705:HHW327712 HRS327705:HRS327712 IBO327705:IBO327712 ILK327705:ILK327712 IVG327705:IVG327712 JFC327705:JFC327712 JOY327705:JOY327712 JYU327705:JYU327712 KIQ327705:KIQ327712 KSM327705:KSM327712 LCI327705:LCI327712 LME327705:LME327712 LWA327705:LWA327712 MFW327705:MFW327712 MPS327705:MPS327712 MZO327705:MZO327712 NJK327705:NJK327712 NTG327705:NTG327712 ODC327705:ODC327712 OMY327705:OMY327712 OWU327705:OWU327712 PGQ327705:PGQ327712 PQM327705:PQM327712 QAI327705:QAI327712 QKE327705:QKE327712 QUA327705:QUA327712 RDW327705:RDW327712 RNS327705:RNS327712 RXO327705:RXO327712 SHK327705:SHK327712 SRG327705:SRG327712 TBC327705:TBC327712 TKY327705:TKY327712 TUU327705:TUU327712 UEQ327705:UEQ327712 UOM327705:UOM327712 UYI327705:UYI327712 VIE327705:VIE327712 VSA327705:VSA327712 WBW327705:WBW327712 WLS327705:WLS327712 WVO327705:WVO327712 G393241:G393248 JC393241:JC393248 SY393241:SY393248 ACU393241:ACU393248 AMQ393241:AMQ393248 AWM393241:AWM393248 BGI393241:BGI393248 BQE393241:BQE393248 CAA393241:CAA393248 CJW393241:CJW393248 CTS393241:CTS393248 DDO393241:DDO393248 DNK393241:DNK393248 DXG393241:DXG393248 EHC393241:EHC393248 EQY393241:EQY393248 FAU393241:FAU393248 FKQ393241:FKQ393248 FUM393241:FUM393248 GEI393241:GEI393248 GOE393241:GOE393248 GYA393241:GYA393248 HHW393241:HHW393248 HRS393241:HRS393248 IBO393241:IBO393248 ILK393241:ILK393248 IVG393241:IVG393248 JFC393241:JFC393248 JOY393241:JOY393248 JYU393241:JYU393248 KIQ393241:KIQ393248 KSM393241:KSM393248 LCI393241:LCI393248 LME393241:LME393248 LWA393241:LWA393248 MFW393241:MFW393248 MPS393241:MPS393248 MZO393241:MZO393248 NJK393241:NJK393248 NTG393241:NTG393248 ODC393241:ODC393248 OMY393241:OMY393248 OWU393241:OWU393248 PGQ393241:PGQ393248 PQM393241:PQM393248 QAI393241:QAI393248 QKE393241:QKE393248 QUA393241:QUA393248 RDW393241:RDW393248 RNS393241:RNS393248 RXO393241:RXO393248 SHK393241:SHK393248 SRG393241:SRG393248 TBC393241:TBC393248 TKY393241:TKY393248 TUU393241:TUU393248 UEQ393241:UEQ393248 UOM393241:UOM393248 UYI393241:UYI393248 VIE393241:VIE393248 VSA393241:VSA393248 WBW393241:WBW393248 WLS393241:WLS393248 WVO393241:WVO393248 G458777:G458784 JC458777:JC458784 SY458777:SY458784 ACU458777:ACU458784 AMQ458777:AMQ458784 AWM458777:AWM458784 BGI458777:BGI458784 BQE458777:BQE458784 CAA458777:CAA458784 CJW458777:CJW458784 CTS458777:CTS458784 DDO458777:DDO458784 DNK458777:DNK458784 DXG458777:DXG458784 EHC458777:EHC458784 EQY458777:EQY458784 FAU458777:FAU458784 FKQ458777:FKQ458784 FUM458777:FUM458784 GEI458777:GEI458784 GOE458777:GOE458784 GYA458777:GYA458784 HHW458777:HHW458784 HRS458777:HRS458784 IBO458777:IBO458784 ILK458777:ILK458784 IVG458777:IVG458784 JFC458777:JFC458784 JOY458777:JOY458784 JYU458777:JYU458784 KIQ458777:KIQ458784 KSM458777:KSM458784 LCI458777:LCI458784 LME458777:LME458784 LWA458777:LWA458784 MFW458777:MFW458784 MPS458777:MPS458784 MZO458777:MZO458784 NJK458777:NJK458784 NTG458777:NTG458784 ODC458777:ODC458784 OMY458777:OMY458784 OWU458777:OWU458784 PGQ458777:PGQ458784 PQM458777:PQM458784 QAI458777:QAI458784 QKE458777:QKE458784 QUA458777:QUA458784 RDW458777:RDW458784 RNS458777:RNS458784 RXO458777:RXO458784 SHK458777:SHK458784 SRG458777:SRG458784 TBC458777:TBC458784 TKY458777:TKY458784 TUU458777:TUU458784 UEQ458777:UEQ458784 UOM458777:UOM458784 UYI458777:UYI458784 VIE458777:VIE458784 VSA458777:VSA458784 WBW458777:WBW458784 WLS458777:WLS458784 WVO458777:WVO458784 G524313:G524320 JC524313:JC524320 SY524313:SY524320 ACU524313:ACU524320 AMQ524313:AMQ524320 AWM524313:AWM524320 BGI524313:BGI524320 BQE524313:BQE524320 CAA524313:CAA524320 CJW524313:CJW524320 CTS524313:CTS524320 DDO524313:DDO524320 DNK524313:DNK524320 DXG524313:DXG524320 EHC524313:EHC524320 EQY524313:EQY524320 FAU524313:FAU524320 FKQ524313:FKQ524320 FUM524313:FUM524320 GEI524313:GEI524320 GOE524313:GOE524320 GYA524313:GYA524320 HHW524313:HHW524320 HRS524313:HRS524320 IBO524313:IBO524320 ILK524313:ILK524320 IVG524313:IVG524320 JFC524313:JFC524320 JOY524313:JOY524320 JYU524313:JYU524320 KIQ524313:KIQ524320 KSM524313:KSM524320 LCI524313:LCI524320 LME524313:LME524320 LWA524313:LWA524320 MFW524313:MFW524320 MPS524313:MPS524320 MZO524313:MZO524320 NJK524313:NJK524320 NTG524313:NTG524320 ODC524313:ODC524320 OMY524313:OMY524320 OWU524313:OWU524320 PGQ524313:PGQ524320 PQM524313:PQM524320 QAI524313:QAI524320 QKE524313:QKE524320 QUA524313:QUA524320 RDW524313:RDW524320 RNS524313:RNS524320 RXO524313:RXO524320 SHK524313:SHK524320 SRG524313:SRG524320 TBC524313:TBC524320 TKY524313:TKY524320 TUU524313:TUU524320 UEQ524313:UEQ524320 UOM524313:UOM524320 UYI524313:UYI524320 VIE524313:VIE524320 VSA524313:VSA524320 WBW524313:WBW524320 WLS524313:WLS524320 WVO524313:WVO524320 G589849:G589856 JC589849:JC589856 SY589849:SY589856 ACU589849:ACU589856 AMQ589849:AMQ589856 AWM589849:AWM589856 BGI589849:BGI589856 BQE589849:BQE589856 CAA589849:CAA589856 CJW589849:CJW589856 CTS589849:CTS589856 DDO589849:DDO589856 DNK589849:DNK589856 DXG589849:DXG589856 EHC589849:EHC589856 EQY589849:EQY589856 FAU589849:FAU589856 FKQ589849:FKQ589856 FUM589849:FUM589856 GEI589849:GEI589856 GOE589849:GOE589856 GYA589849:GYA589856 HHW589849:HHW589856 HRS589849:HRS589856 IBO589849:IBO589856 ILK589849:ILK589856 IVG589849:IVG589856 JFC589849:JFC589856 JOY589849:JOY589856 JYU589849:JYU589856 KIQ589849:KIQ589856 KSM589849:KSM589856 LCI589849:LCI589856 LME589849:LME589856 LWA589849:LWA589856 MFW589849:MFW589856 MPS589849:MPS589856 MZO589849:MZO589856 NJK589849:NJK589856 NTG589849:NTG589856 ODC589849:ODC589856 OMY589849:OMY589856 OWU589849:OWU589856 PGQ589849:PGQ589856 PQM589849:PQM589856 QAI589849:QAI589856 QKE589849:QKE589856 QUA589849:QUA589856 RDW589849:RDW589856 RNS589849:RNS589856 RXO589849:RXO589856 SHK589849:SHK589856 SRG589849:SRG589856 TBC589849:TBC589856 TKY589849:TKY589856 TUU589849:TUU589856 UEQ589849:UEQ589856 UOM589849:UOM589856 UYI589849:UYI589856 VIE589849:VIE589856 VSA589849:VSA589856 WBW589849:WBW589856 WLS589849:WLS589856 WVO589849:WVO589856 G655385:G655392 JC655385:JC655392 SY655385:SY655392 ACU655385:ACU655392 AMQ655385:AMQ655392 AWM655385:AWM655392 BGI655385:BGI655392 BQE655385:BQE655392 CAA655385:CAA655392 CJW655385:CJW655392 CTS655385:CTS655392 DDO655385:DDO655392 DNK655385:DNK655392 DXG655385:DXG655392 EHC655385:EHC655392 EQY655385:EQY655392 FAU655385:FAU655392 FKQ655385:FKQ655392 FUM655385:FUM655392 GEI655385:GEI655392 GOE655385:GOE655392 GYA655385:GYA655392 HHW655385:HHW655392 HRS655385:HRS655392 IBO655385:IBO655392 ILK655385:ILK655392 IVG655385:IVG655392 JFC655385:JFC655392 JOY655385:JOY655392 JYU655385:JYU655392 KIQ655385:KIQ655392 KSM655385:KSM655392 LCI655385:LCI655392 LME655385:LME655392 LWA655385:LWA655392 MFW655385:MFW655392 MPS655385:MPS655392 MZO655385:MZO655392 NJK655385:NJK655392 NTG655385:NTG655392 ODC655385:ODC655392 OMY655385:OMY655392 OWU655385:OWU655392 PGQ655385:PGQ655392 PQM655385:PQM655392 QAI655385:QAI655392 QKE655385:QKE655392 QUA655385:QUA655392 RDW655385:RDW655392 RNS655385:RNS655392 RXO655385:RXO655392 SHK655385:SHK655392 SRG655385:SRG655392 TBC655385:TBC655392 TKY655385:TKY655392 TUU655385:TUU655392 UEQ655385:UEQ655392 UOM655385:UOM655392 UYI655385:UYI655392 VIE655385:VIE655392 VSA655385:VSA655392 WBW655385:WBW655392 WLS655385:WLS655392 WVO655385:WVO655392 G720921:G720928 JC720921:JC720928 SY720921:SY720928 ACU720921:ACU720928 AMQ720921:AMQ720928 AWM720921:AWM720928 BGI720921:BGI720928 BQE720921:BQE720928 CAA720921:CAA720928 CJW720921:CJW720928 CTS720921:CTS720928 DDO720921:DDO720928 DNK720921:DNK720928 DXG720921:DXG720928 EHC720921:EHC720928 EQY720921:EQY720928 FAU720921:FAU720928 FKQ720921:FKQ720928 FUM720921:FUM720928 GEI720921:GEI720928 GOE720921:GOE720928 GYA720921:GYA720928 HHW720921:HHW720928 HRS720921:HRS720928 IBO720921:IBO720928 ILK720921:ILK720928 IVG720921:IVG720928 JFC720921:JFC720928 JOY720921:JOY720928 JYU720921:JYU720928 KIQ720921:KIQ720928 KSM720921:KSM720928 LCI720921:LCI720928 LME720921:LME720928 LWA720921:LWA720928 MFW720921:MFW720928 MPS720921:MPS720928 MZO720921:MZO720928 NJK720921:NJK720928 NTG720921:NTG720928 ODC720921:ODC720928 OMY720921:OMY720928 OWU720921:OWU720928 PGQ720921:PGQ720928 PQM720921:PQM720928 QAI720921:QAI720928 QKE720921:QKE720928 QUA720921:QUA720928 RDW720921:RDW720928 RNS720921:RNS720928 RXO720921:RXO720928 SHK720921:SHK720928 SRG720921:SRG720928 TBC720921:TBC720928 TKY720921:TKY720928 TUU720921:TUU720928 UEQ720921:UEQ720928 UOM720921:UOM720928 UYI720921:UYI720928 VIE720921:VIE720928 VSA720921:VSA720928 WBW720921:WBW720928 WLS720921:WLS720928 WVO720921:WVO720928 G786457:G786464 JC786457:JC786464 SY786457:SY786464 ACU786457:ACU786464 AMQ786457:AMQ786464 AWM786457:AWM786464 BGI786457:BGI786464 BQE786457:BQE786464 CAA786457:CAA786464 CJW786457:CJW786464 CTS786457:CTS786464 DDO786457:DDO786464 DNK786457:DNK786464 DXG786457:DXG786464 EHC786457:EHC786464 EQY786457:EQY786464 FAU786457:FAU786464 FKQ786457:FKQ786464 FUM786457:FUM786464 GEI786457:GEI786464 GOE786457:GOE786464 GYA786457:GYA786464 HHW786457:HHW786464 HRS786457:HRS786464 IBO786457:IBO786464 ILK786457:ILK786464 IVG786457:IVG786464 JFC786457:JFC786464 JOY786457:JOY786464 JYU786457:JYU786464 KIQ786457:KIQ786464 KSM786457:KSM786464 LCI786457:LCI786464 LME786457:LME786464 LWA786457:LWA786464 MFW786457:MFW786464 MPS786457:MPS786464 MZO786457:MZO786464 NJK786457:NJK786464 NTG786457:NTG786464 ODC786457:ODC786464 OMY786457:OMY786464 OWU786457:OWU786464 PGQ786457:PGQ786464 PQM786457:PQM786464 QAI786457:QAI786464 QKE786457:QKE786464 QUA786457:QUA786464 RDW786457:RDW786464 RNS786457:RNS786464 RXO786457:RXO786464 SHK786457:SHK786464 SRG786457:SRG786464 TBC786457:TBC786464 TKY786457:TKY786464 TUU786457:TUU786464 UEQ786457:UEQ786464 UOM786457:UOM786464 UYI786457:UYI786464 VIE786457:VIE786464 VSA786457:VSA786464 WBW786457:WBW786464 WLS786457:WLS786464 WVO786457:WVO786464 G851993:G852000 JC851993:JC852000 SY851993:SY852000 ACU851993:ACU852000 AMQ851993:AMQ852000 AWM851993:AWM852000 BGI851993:BGI852000 BQE851993:BQE852000 CAA851993:CAA852000 CJW851993:CJW852000 CTS851993:CTS852000 DDO851993:DDO852000 DNK851993:DNK852000 DXG851993:DXG852000 EHC851993:EHC852000 EQY851993:EQY852000 FAU851993:FAU852000 FKQ851993:FKQ852000 FUM851993:FUM852000 GEI851993:GEI852000 GOE851993:GOE852000 GYA851993:GYA852000 HHW851993:HHW852000 HRS851993:HRS852000 IBO851993:IBO852000 ILK851993:ILK852000 IVG851993:IVG852000 JFC851993:JFC852000 JOY851993:JOY852000 JYU851993:JYU852000 KIQ851993:KIQ852000 KSM851993:KSM852000 LCI851993:LCI852000 LME851993:LME852000 LWA851993:LWA852000 MFW851993:MFW852000 MPS851993:MPS852000 MZO851993:MZO852000 NJK851993:NJK852000 NTG851993:NTG852000 ODC851993:ODC852000 OMY851993:OMY852000 OWU851993:OWU852000 PGQ851993:PGQ852000 PQM851993:PQM852000 QAI851993:QAI852000 QKE851993:QKE852000 QUA851993:QUA852000 RDW851993:RDW852000 RNS851993:RNS852000 RXO851993:RXO852000 SHK851993:SHK852000 SRG851993:SRG852000 TBC851993:TBC852000 TKY851993:TKY852000 TUU851993:TUU852000 UEQ851993:UEQ852000 UOM851993:UOM852000 UYI851993:UYI852000 VIE851993:VIE852000 VSA851993:VSA852000 WBW851993:WBW852000 WLS851993:WLS852000 WVO851993:WVO852000 G917529:G917536 JC917529:JC917536 SY917529:SY917536 ACU917529:ACU917536 AMQ917529:AMQ917536 AWM917529:AWM917536 BGI917529:BGI917536 BQE917529:BQE917536 CAA917529:CAA917536 CJW917529:CJW917536 CTS917529:CTS917536 DDO917529:DDO917536 DNK917529:DNK917536 DXG917529:DXG917536 EHC917529:EHC917536 EQY917529:EQY917536 FAU917529:FAU917536 FKQ917529:FKQ917536 FUM917529:FUM917536 GEI917529:GEI917536 GOE917529:GOE917536 GYA917529:GYA917536 HHW917529:HHW917536 HRS917529:HRS917536 IBO917529:IBO917536 ILK917529:ILK917536 IVG917529:IVG917536 JFC917529:JFC917536 JOY917529:JOY917536 JYU917529:JYU917536 KIQ917529:KIQ917536 KSM917529:KSM917536 LCI917529:LCI917536 LME917529:LME917536 LWA917529:LWA917536 MFW917529:MFW917536 MPS917529:MPS917536 MZO917529:MZO917536 NJK917529:NJK917536 NTG917529:NTG917536 ODC917529:ODC917536 OMY917529:OMY917536 OWU917529:OWU917536 PGQ917529:PGQ917536 PQM917529:PQM917536 QAI917529:QAI917536 QKE917529:QKE917536 QUA917529:QUA917536 RDW917529:RDW917536 RNS917529:RNS917536 RXO917529:RXO917536 SHK917529:SHK917536 SRG917529:SRG917536 TBC917529:TBC917536 TKY917529:TKY917536 TUU917529:TUU917536 UEQ917529:UEQ917536 UOM917529:UOM917536 UYI917529:UYI917536 VIE917529:VIE917536 VSA917529:VSA917536 WBW917529:WBW917536 WLS917529:WLS917536 WVO917529:WVO917536 G983065:G983072 JC983065:JC983072 SY983065:SY983072 ACU983065:ACU983072 AMQ983065:AMQ983072 AWM983065:AWM983072 BGI983065:BGI983072 BQE983065:BQE983072 CAA983065:CAA983072 CJW983065:CJW983072 CTS983065:CTS983072 DDO983065:DDO983072 DNK983065:DNK983072 DXG983065:DXG983072 EHC983065:EHC983072 EQY983065:EQY983072 FAU983065:FAU983072 FKQ983065:FKQ983072 FUM983065:FUM983072 GEI983065:GEI983072 GOE983065:GOE983072 GYA983065:GYA983072 HHW983065:HHW983072 HRS983065:HRS983072 IBO983065:IBO983072 ILK983065:ILK983072 IVG983065:IVG983072 JFC983065:JFC983072 JOY983065:JOY983072 JYU983065:JYU983072 KIQ983065:KIQ983072 KSM983065:KSM983072 LCI983065:LCI983072 LME983065:LME983072 LWA983065:LWA983072 MFW983065:MFW983072 MPS983065:MPS983072 MZO983065:MZO983072 NJK983065:NJK983072 NTG983065:NTG983072 ODC983065:ODC983072 OMY983065:OMY983072 OWU983065:OWU983072 PGQ983065:PGQ983072 PQM983065:PQM983072 QAI983065:QAI983072 QKE983065:QKE983072 QUA983065:QUA983072 RDW983065:RDW983072 RNS983065:RNS983072 RXO983065:RXO983072 SHK983065:SHK983072 SRG983065:SRG983072 TBC983065:TBC983072 TKY983065:TKY983072 TUU983065:TUU983072 UEQ983065:UEQ983072 UOM983065:UOM983072 UYI983065:UYI983072 VIE983065:VIE983072 VSA983065:VSA983072 WBW983065:WBW983072 WLS983065:WLS983072 WVO983065:WVO983072">
      <formula1>0</formula1>
    </dataValidation>
  </dataValidations>
  <printOptions gridLinesSet="0"/>
  <pageMargins left="1.0236220472440944" right="0.23622047244094491" top="0.78740157480314965"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sqref="A1:XFD1048576"/>
    </sheetView>
  </sheetViews>
  <sheetFormatPr defaultColWidth="9" defaultRowHeight="13"/>
  <cols>
    <col min="1" max="1" width="24.7265625" style="88" customWidth="1"/>
    <col min="2" max="5" width="11.7265625" style="88" customWidth="1"/>
    <col min="6" max="6" width="2.7265625" style="88" customWidth="1"/>
    <col min="7" max="7" width="9.7265625" style="88" customWidth="1"/>
    <col min="8" max="16384" width="9" style="88"/>
  </cols>
  <sheetData>
    <row r="1" spans="1:7" ht="14">
      <c r="A1" s="85" t="s">
        <v>128</v>
      </c>
      <c r="B1" s="86"/>
      <c r="C1" s="86"/>
      <c r="D1" s="86"/>
      <c r="E1" s="87"/>
      <c r="F1" s="86"/>
      <c r="G1" s="86"/>
    </row>
    <row r="2" spans="1:7" ht="14.5" thickBot="1">
      <c r="A2" s="89"/>
      <c r="B2" s="90"/>
      <c r="C2" s="91"/>
      <c r="D2" s="216" t="s">
        <v>129</v>
      </c>
      <c r="E2" s="216"/>
      <c r="F2" s="216"/>
      <c r="G2" s="216"/>
    </row>
    <row r="3" spans="1:7" ht="16.5" customHeight="1" thickBot="1">
      <c r="A3" s="92" t="s">
        <v>130</v>
      </c>
      <c r="B3" s="93" t="s">
        <v>131</v>
      </c>
      <c r="C3" s="94" t="s">
        <v>132</v>
      </c>
      <c r="D3" s="95" t="s">
        <v>133</v>
      </c>
      <c r="E3" s="93" t="s">
        <v>134</v>
      </c>
      <c r="F3" s="217" t="s">
        <v>135</v>
      </c>
      <c r="G3" s="218"/>
    </row>
    <row r="4" spans="1:7" s="118" customFormat="1" ht="16.5" customHeight="1">
      <c r="A4" s="96" t="s">
        <v>136</v>
      </c>
      <c r="B4" s="97">
        <v>1386</v>
      </c>
      <c r="C4" s="97">
        <v>646</v>
      </c>
      <c r="D4" s="97">
        <v>740</v>
      </c>
      <c r="E4" s="97">
        <v>527</v>
      </c>
      <c r="F4" s="98" t="s">
        <v>178</v>
      </c>
      <c r="G4" s="99">
        <v>3</v>
      </c>
    </row>
    <row r="5" spans="1:7" s="118" customFormat="1" ht="16.5" customHeight="1">
      <c r="A5" s="100" t="s">
        <v>137</v>
      </c>
      <c r="B5" s="101">
        <v>4840</v>
      </c>
      <c r="C5" s="101">
        <v>2359</v>
      </c>
      <c r="D5" s="101">
        <v>2481</v>
      </c>
      <c r="E5" s="101">
        <v>2792</v>
      </c>
      <c r="F5" s="102" t="s">
        <v>178</v>
      </c>
      <c r="G5" s="103">
        <v>12</v>
      </c>
    </row>
    <row r="6" spans="1:7" s="118" customFormat="1" ht="16.5" customHeight="1">
      <c r="A6" s="100" t="s">
        <v>138</v>
      </c>
      <c r="B6" s="101">
        <v>3471</v>
      </c>
      <c r="C6" s="101">
        <v>1727</v>
      </c>
      <c r="D6" s="101">
        <v>1744</v>
      </c>
      <c r="E6" s="101">
        <v>1860</v>
      </c>
      <c r="F6" s="102" t="s">
        <v>178</v>
      </c>
      <c r="G6" s="103">
        <v>2</v>
      </c>
    </row>
    <row r="7" spans="1:7" s="118" customFormat="1" ht="16.5" customHeight="1">
      <c r="A7" s="100" t="s">
        <v>139</v>
      </c>
      <c r="B7" s="101">
        <v>3081</v>
      </c>
      <c r="C7" s="101">
        <v>1555</v>
      </c>
      <c r="D7" s="101">
        <v>1526</v>
      </c>
      <c r="E7" s="101">
        <v>1556</v>
      </c>
      <c r="F7" s="102" t="s">
        <v>179</v>
      </c>
      <c r="G7" s="103">
        <v>-4</v>
      </c>
    </row>
    <row r="8" spans="1:7" s="118" customFormat="1" ht="16.5" customHeight="1">
      <c r="A8" s="100" t="s">
        <v>140</v>
      </c>
      <c r="B8" s="101">
        <v>3479</v>
      </c>
      <c r="C8" s="101">
        <v>1739</v>
      </c>
      <c r="D8" s="101">
        <v>1740</v>
      </c>
      <c r="E8" s="101">
        <v>1761</v>
      </c>
      <c r="F8" s="102" t="s">
        <v>179</v>
      </c>
      <c r="G8" s="103">
        <v>-9</v>
      </c>
    </row>
    <row r="9" spans="1:7" s="118" customFormat="1" ht="16.5" customHeight="1">
      <c r="A9" s="100" t="s">
        <v>141</v>
      </c>
      <c r="B9" s="101">
        <v>4926</v>
      </c>
      <c r="C9" s="101">
        <v>2433</v>
      </c>
      <c r="D9" s="101">
        <v>2493</v>
      </c>
      <c r="E9" s="101">
        <v>2592</v>
      </c>
      <c r="F9" s="102" t="s">
        <v>178</v>
      </c>
      <c r="G9" s="103">
        <v>10</v>
      </c>
    </row>
    <row r="10" spans="1:7" s="118" customFormat="1" ht="16.5" customHeight="1">
      <c r="A10" s="100" t="s">
        <v>142</v>
      </c>
      <c r="B10" s="101">
        <v>4027</v>
      </c>
      <c r="C10" s="101">
        <v>1976</v>
      </c>
      <c r="D10" s="101">
        <v>2051</v>
      </c>
      <c r="E10" s="101">
        <v>1671</v>
      </c>
      <c r="F10" s="102" t="s">
        <v>179</v>
      </c>
      <c r="G10" s="103">
        <v>-6</v>
      </c>
    </row>
    <row r="11" spans="1:7" s="118" customFormat="1" ht="16.5" customHeight="1">
      <c r="A11" s="104" t="s">
        <v>143</v>
      </c>
      <c r="B11" s="105">
        <v>23824</v>
      </c>
      <c r="C11" s="105">
        <v>11789</v>
      </c>
      <c r="D11" s="105">
        <v>12035</v>
      </c>
      <c r="E11" s="105">
        <v>12232</v>
      </c>
      <c r="F11" s="106" t="s">
        <v>178</v>
      </c>
      <c r="G11" s="107">
        <v>5</v>
      </c>
    </row>
    <row r="12" spans="1:7" s="118" customFormat="1" ht="16.5" customHeight="1">
      <c r="A12" s="100" t="s">
        <v>144</v>
      </c>
      <c r="B12" s="101">
        <v>2424</v>
      </c>
      <c r="C12" s="101">
        <v>1210</v>
      </c>
      <c r="D12" s="101">
        <v>1214</v>
      </c>
      <c r="E12" s="101">
        <v>1049</v>
      </c>
      <c r="F12" s="102" t="s">
        <v>178</v>
      </c>
      <c r="G12" s="108">
        <v>7</v>
      </c>
    </row>
    <row r="13" spans="1:7" s="118" customFormat="1" ht="16.5" customHeight="1">
      <c r="A13" s="109" t="s">
        <v>145</v>
      </c>
      <c r="B13" s="110">
        <v>3115</v>
      </c>
      <c r="C13" s="110">
        <v>1531</v>
      </c>
      <c r="D13" s="110">
        <v>1584</v>
      </c>
      <c r="E13" s="110">
        <v>1181</v>
      </c>
      <c r="F13" s="111" t="s">
        <v>179</v>
      </c>
      <c r="G13" s="112">
        <v>-9</v>
      </c>
    </row>
    <row r="14" spans="1:7" s="118" customFormat="1" ht="16.5" customHeight="1">
      <c r="A14" s="100" t="s">
        <v>146</v>
      </c>
      <c r="B14" s="101">
        <v>1324</v>
      </c>
      <c r="C14" s="101">
        <v>656</v>
      </c>
      <c r="D14" s="101">
        <v>668</v>
      </c>
      <c r="E14" s="101">
        <v>578</v>
      </c>
      <c r="F14" s="102" t="s">
        <v>179</v>
      </c>
      <c r="G14" s="103">
        <v>-1</v>
      </c>
    </row>
    <row r="15" spans="1:7" s="118" customFormat="1" ht="16.5" customHeight="1">
      <c r="A15" s="100" t="s">
        <v>138</v>
      </c>
      <c r="B15" s="101">
        <v>1510</v>
      </c>
      <c r="C15" s="101">
        <v>751</v>
      </c>
      <c r="D15" s="101">
        <v>759</v>
      </c>
      <c r="E15" s="101">
        <v>687</v>
      </c>
      <c r="F15" s="102" t="s">
        <v>178</v>
      </c>
      <c r="G15" s="103">
        <v>4</v>
      </c>
    </row>
    <row r="16" spans="1:7" s="118" customFormat="1" ht="16.5" customHeight="1">
      <c r="A16" s="100" t="s">
        <v>147</v>
      </c>
      <c r="B16" s="101">
        <v>2361</v>
      </c>
      <c r="C16" s="101">
        <v>1122</v>
      </c>
      <c r="D16" s="101">
        <v>1239</v>
      </c>
      <c r="E16" s="101">
        <v>1019</v>
      </c>
      <c r="F16" s="102" t="s">
        <v>178</v>
      </c>
      <c r="G16" s="103">
        <v>12</v>
      </c>
    </row>
    <row r="17" spans="1:7" s="118" customFormat="1" ht="16.5" customHeight="1">
      <c r="A17" s="104" t="s">
        <v>148</v>
      </c>
      <c r="B17" s="105">
        <v>5195</v>
      </c>
      <c r="C17" s="105">
        <v>2529</v>
      </c>
      <c r="D17" s="105">
        <v>2666</v>
      </c>
      <c r="E17" s="105">
        <v>2284</v>
      </c>
      <c r="F17" s="106" t="s">
        <v>178</v>
      </c>
      <c r="G17" s="107">
        <v>15</v>
      </c>
    </row>
    <row r="18" spans="1:7" s="118" customFormat="1" ht="16.5" customHeight="1">
      <c r="A18" s="100" t="s">
        <v>149</v>
      </c>
      <c r="B18" s="101">
        <v>892</v>
      </c>
      <c r="C18" s="101">
        <v>440</v>
      </c>
      <c r="D18" s="101">
        <v>452</v>
      </c>
      <c r="E18" s="101">
        <v>385</v>
      </c>
      <c r="F18" s="102" t="s">
        <v>179</v>
      </c>
      <c r="G18" s="103">
        <v>-6</v>
      </c>
    </row>
    <row r="19" spans="1:7" s="118" customFormat="1" ht="16.5" customHeight="1">
      <c r="A19" s="100" t="s">
        <v>138</v>
      </c>
      <c r="B19" s="101">
        <v>1515</v>
      </c>
      <c r="C19" s="101">
        <v>769</v>
      </c>
      <c r="D19" s="101">
        <v>746</v>
      </c>
      <c r="E19" s="101">
        <v>628</v>
      </c>
      <c r="F19" s="102" t="s">
        <v>178</v>
      </c>
      <c r="G19" s="103">
        <v>15</v>
      </c>
    </row>
    <row r="20" spans="1:7" s="118" customFormat="1" ht="16.5" customHeight="1">
      <c r="A20" s="100" t="s">
        <v>147</v>
      </c>
      <c r="B20" s="101">
        <v>2195</v>
      </c>
      <c r="C20" s="101">
        <v>1118</v>
      </c>
      <c r="D20" s="101">
        <v>1077</v>
      </c>
      <c r="E20" s="101">
        <v>1105</v>
      </c>
      <c r="F20" s="102" t="s">
        <v>178</v>
      </c>
      <c r="G20" s="103">
        <v>2</v>
      </c>
    </row>
    <row r="21" spans="1:7" s="118" customFormat="1" ht="16.5" customHeight="1">
      <c r="A21" s="100" t="s">
        <v>140</v>
      </c>
      <c r="B21" s="101">
        <v>1880</v>
      </c>
      <c r="C21" s="101">
        <v>936</v>
      </c>
      <c r="D21" s="101">
        <v>944</v>
      </c>
      <c r="E21" s="101">
        <v>963</v>
      </c>
      <c r="F21" s="102" t="s">
        <v>178</v>
      </c>
      <c r="G21" s="103">
        <v>1</v>
      </c>
    </row>
    <row r="22" spans="1:7" s="118" customFormat="1" ht="16.5" customHeight="1">
      <c r="A22" s="100" t="s">
        <v>141</v>
      </c>
      <c r="B22" s="101">
        <v>836</v>
      </c>
      <c r="C22" s="101">
        <v>417</v>
      </c>
      <c r="D22" s="101">
        <v>419</v>
      </c>
      <c r="E22" s="101">
        <v>382</v>
      </c>
      <c r="F22" s="102" t="s">
        <v>179</v>
      </c>
      <c r="G22" s="103">
        <v>-1</v>
      </c>
    </row>
    <row r="23" spans="1:7" s="118" customFormat="1" ht="16.5" customHeight="1">
      <c r="A23" s="100" t="s">
        <v>142</v>
      </c>
      <c r="B23" s="101">
        <v>1295</v>
      </c>
      <c r="C23" s="101">
        <v>650</v>
      </c>
      <c r="D23" s="101">
        <v>645</v>
      </c>
      <c r="E23" s="101">
        <v>578</v>
      </c>
      <c r="F23" s="102" t="s">
        <v>178</v>
      </c>
      <c r="G23" s="103">
        <v>2</v>
      </c>
    </row>
    <row r="24" spans="1:7" s="118" customFormat="1" ht="16.5" customHeight="1">
      <c r="A24" s="104" t="s">
        <v>150</v>
      </c>
      <c r="B24" s="105">
        <v>8613</v>
      </c>
      <c r="C24" s="105">
        <v>4330</v>
      </c>
      <c r="D24" s="105">
        <v>4283</v>
      </c>
      <c r="E24" s="105">
        <v>4041</v>
      </c>
      <c r="F24" s="106" t="s">
        <v>178</v>
      </c>
      <c r="G24" s="107">
        <v>13</v>
      </c>
    </row>
    <row r="25" spans="1:7" s="118" customFormat="1" ht="16.5" customHeight="1">
      <c r="A25" s="109" t="s">
        <v>151</v>
      </c>
      <c r="B25" s="110">
        <v>878</v>
      </c>
      <c r="C25" s="110">
        <v>453</v>
      </c>
      <c r="D25" s="110">
        <v>425</v>
      </c>
      <c r="E25" s="110">
        <v>422</v>
      </c>
      <c r="F25" s="111" t="s">
        <v>178</v>
      </c>
      <c r="G25" s="112">
        <v>3</v>
      </c>
    </row>
    <row r="26" spans="1:7" s="118" customFormat="1" ht="16.5" customHeight="1">
      <c r="A26" s="100" t="s">
        <v>152</v>
      </c>
      <c r="B26" s="113">
        <v>3052</v>
      </c>
      <c r="C26" s="113">
        <v>1509</v>
      </c>
      <c r="D26" s="113">
        <v>1543</v>
      </c>
      <c r="E26" s="113">
        <v>1270</v>
      </c>
      <c r="F26" s="102" t="s">
        <v>179</v>
      </c>
      <c r="G26" s="103">
        <v>-11</v>
      </c>
    </row>
    <row r="27" spans="1:7" s="118" customFormat="1" ht="16.5" customHeight="1">
      <c r="A27" s="100" t="s">
        <v>138</v>
      </c>
      <c r="B27" s="113">
        <v>0</v>
      </c>
      <c r="C27" s="113">
        <v>0</v>
      </c>
      <c r="D27" s="113">
        <v>0</v>
      </c>
      <c r="E27" s="113">
        <v>0</v>
      </c>
      <c r="F27" s="102" t="s">
        <v>178</v>
      </c>
      <c r="G27" s="103">
        <v>0</v>
      </c>
    </row>
    <row r="28" spans="1:7" s="118" customFormat="1" ht="16.5" customHeight="1">
      <c r="A28" s="104" t="s">
        <v>153</v>
      </c>
      <c r="B28" s="105">
        <v>3052</v>
      </c>
      <c r="C28" s="105">
        <v>1509</v>
      </c>
      <c r="D28" s="105">
        <v>1543</v>
      </c>
      <c r="E28" s="105">
        <v>1270</v>
      </c>
      <c r="F28" s="106" t="s">
        <v>179</v>
      </c>
      <c r="G28" s="107">
        <v>-11</v>
      </c>
    </row>
    <row r="29" spans="1:7" s="118" customFormat="1" ht="16.5" customHeight="1">
      <c r="A29" s="100" t="s">
        <v>154</v>
      </c>
      <c r="B29" s="101">
        <v>1687</v>
      </c>
      <c r="C29" s="101">
        <v>862</v>
      </c>
      <c r="D29" s="101">
        <v>825</v>
      </c>
      <c r="E29" s="101">
        <v>766</v>
      </c>
      <c r="F29" s="102" t="s">
        <v>178</v>
      </c>
      <c r="G29" s="103">
        <v>1</v>
      </c>
    </row>
    <row r="30" spans="1:7" s="118" customFormat="1" ht="16.5" customHeight="1">
      <c r="A30" s="100" t="s">
        <v>138</v>
      </c>
      <c r="B30" s="101">
        <v>3248</v>
      </c>
      <c r="C30" s="101">
        <v>1662</v>
      </c>
      <c r="D30" s="101">
        <v>1586</v>
      </c>
      <c r="E30" s="101">
        <v>1364</v>
      </c>
      <c r="F30" s="102" t="s">
        <v>178</v>
      </c>
      <c r="G30" s="103">
        <v>0</v>
      </c>
    </row>
    <row r="31" spans="1:7" s="118" customFormat="1" ht="16.5" customHeight="1">
      <c r="A31" s="104" t="s">
        <v>155</v>
      </c>
      <c r="B31" s="105">
        <v>4935</v>
      </c>
      <c r="C31" s="105">
        <v>2524</v>
      </c>
      <c r="D31" s="105">
        <v>2411</v>
      </c>
      <c r="E31" s="105">
        <v>2130</v>
      </c>
      <c r="F31" s="106" t="s">
        <v>178</v>
      </c>
      <c r="G31" s="107">
        <v>1</v>
      </c>
    </row>
    <row r="32" spans="1:7" s="118" customFormat="1" ht="16.5" customHeight="1">
      <c r="A32" s="100" t="s">
        <v>156</v>
      </c>
      <c r="B32" s="101">
        <v>3240</v>
      </c>
      <c r="C32" s="101">
        <v>1582</v>
      </c>
      <c r="D32" s="101">
        <v>1658</v>
      </c>
      <c r="E32" s="101">
        <v>1286</v>
      </c>
      <c r="F32" s="102" t="s">
        <v>178</v>
      </c>
      <c r="G32" s="103">
        <v>4</v>
      </c>
    </row>
    <row r="33" spans="1:7" s="118" customFormat="1" ht="16.5" customHeight="1">
      <c r="A33" s="100" t="s">
        <v>138</v>
      </c>
      <c r="B33" s="101">
        <v>2517</v>
      </c>
      <c r="C33" s="101">
        <v>1231</v>
      </c>
      <c r="D33" s="101">
        <v>1286</v>
      </c>
      <c r="E33" s="101">
        <v>1000</v>
      </c>
      <c r="F33" s="102" t="s">
        <v>179</v>
      </c>
      <c r="G33" s="103">
        <v>-3</v>
      </c>
    </row>
    <row r="34" spans="1:7" s="118" customFormat="1" ht="16.5" customHeight="1">
      <c r="A34" s="104" t="s">
        <v>157</v>
      </c>
      <c r="B34" s="105">
        <v>5757</v>
      </c>
      <c r="C34" s="105">
        <v>2813</v>
      </c>
      <c r="D34" s="105">
        <v>2944</v>
      </c>
      <c r="E34" s="105">
        <v>2286</v>
      </c>
      <c r="F34" s="106" t="s">
        <v>178</v>
      </c>
      <c r="G34" s="107">
        <v>1</v>
      </c>
    </row>
    <row r="35" spans="1:7" s="118" customFormat="1" ht="16.5" customHeight="1">
      <c r="A35" s="100" t="s">
        <v>158</v>
      </c>
      <c r="B35" s="101">
        <v>3532</v>
      </c>
      <c r="C35" s="101">
        <v>1720</v>
      </c>
      <c r="D35" s="101">
        <v>1812</v>
      </c>
      <c r="E35" s="101">
        <v>1866</v>
      </c>
      <c r="F35" s="102" t="s">
        <v>178</v>
      </c>
      <c r="G35" s="103">
        <v>8</v>
      </c>
    </row>
    <row r="36" spans="1:7" s="118" customFormat="1" ht="16.5" customHeight="1">
      <c r="A36" s="100" t="s">
        <v>138</v>
      </c>
      <c r="B36" s="101">
        <v>3745</v>
      </c>
      <c r="C36" s="101">
        <v>1861</v>
      </c>
      <c r="D36" s="101">
        <v>1884</v>
      </c>
      <c r="E36" s="101">
        <v>1625</v>
      </c>
      <c r="F36" s="102" t="s">
        <v>179</v>
      </c>
      <c r="G36" s="103">
        <v>-1</v>
      </c>
    </row>
    <row r="37" spans="1:7" s="118" customFormat="1" ht="16.5" customHeight="1">
      <c r="A37" s="100" t="s">
        <v>147</v>
      </c>
      <c r="B37" s="101">
        <v>3322</v>
      </c>
      <c r="C37" s="101">
        <v>1658</v>
      </c>
      <c r="D37" s="101">
        <v>1664</v>
      </c>
      <c r="E37" s="101">
        <v>1628</v>
      </c>
      <c r="F37" s="102" t="s">
        <v>178</v>
      </c>
      <c r="G37" s="103">
        <v>1</v>
      </c>
    </row>
    <row r="38" spans="1:7" s="118" customFormat="1" ht="16.5" customHeight="1">
      <c r="A38" s="100" t="s">
        <v>140</v>
      </c>
      <c r="B38" s="101">
        <v>1146</v>
      </c>
      <c r="C38" s="101">
        <v>585</v>
      </c>
      <c r="D38" s="101">
        <v>561</v>
      </c>
      <c r="E38" s="101">
        <v>687</v>
      </c>
      <c r="F38" s="102" t="s">
        <v>178</v>
      </c>
      <c r="G38" s="103">
        <v>9</v>
      </c>
    </row>
    <row r="39" spans="1:7" s="118" customFormat="1" ht="16.5" customHeight="1" thickBot="1">
      <c r="A39" s="114" t="s">
        <v>159</v>
      </c>
      <c r="B39" s="115">
        <v>11745</v>
      </c>
      <c r="C39" s="115">
        <v>5824</v>
      </c>
      <c r="D39" s="115">
        <v>5921</v>
      </c>
      <c r="E39" s="115">
        <v>5806</v>
      </c>
      <c r="F39" s="90" t="s">
        <v>178</v>
      </c>
      <c r="G39" s="116">
        <v>17</v>
      </c>
    </row>
    <row r="40" spans="1:7" s="118" customFormat="1" ht="16.5" customHeight="1" thickBot="1">
      <c r="A40" s="92" t="s">
        <v>130</v>
      </c>
      <c r="B40" s="93" t="s">
        <v>131</v>
      </c>
      <c r="C40" s="94" t="s">
        <v>132</v>
      </c>
      <c r="D40" s="93" t="s">
        <v>133</v>
      </c>
      <c r="E40" s="93" t="s">
        <v>134</v>
      </c>
      <c r="F40" s="217" t="s">
        <v>135</v>
      </c>
      <c r="G40" s="218"/>
    </row>
    <row r="41" spans="1:7" s="118" customFormat="1" ht="16.5" customHeight="1">
      <c r="A41" s="117" t="s">
        <v>160</v>
      </c>
      <c r="B41" s="101">
        <v>241</v>
      </c>
      <c r="C41" s="227">
        <v>121</v>
      </c>
      <c r="D41" s="101">
        <v>120</v>
      </c>
      <c r="E41" s="101">
        <v>109</v>
      </c>
      <c r="F41" s="102" t="s">
        <v>179</v>
      </c>
      <c r="G41" s="103">
        <v>-2</v>
      </c>
    </row>
    <row r="42" spans="1:7" s="118" customFormat="1" ht="16.5" customHeight="1">
      <c r="A42" s="100" t="s">
        <v>138</v>
      </c>
      <c r="B42" s="101">
        <v>3606</v>
      </c>
      <c r="C42" s="227">
        <v>1724</v>
      </c>
      <c r="D42" s="101">
        <v>1882</v>
      </c>
      <c r="E42" s="101">
        <v>1871</v>
      </c>
      <c r="F42" s="102" t="s">
        <v>179</v>
      </c>
      <c r="G42" s="103">
        <v>-4</v>
      </c>
    </row>
    <row r="43" spans="1:7" s="118" customFormat="1" ht="16.5" customHeight="1">
      <c r="A43" s="100" t="s">
        <v>147</v>
      </c>
      <c r="B43" s="101">
        <v>3047</v>
      </c>
      <c r="C43" s="227">
        <v>1469</v>
      </c>
      <c r="D43" s="101">
        <v>1578</v>
      </c>
      <c r="E43" s="101">
        <v>1512</v>
      </c>
      <c r="F43" s="102" t="s">
        <v>178</v>
      </c>
      <c r="G43" s="103">
        <v>8</v>
      </c>
    </row>
    <row r="44" spans="1:7" s="118" customFormat="1" ht="16.5" customHeight="1">
      <c r="A44" s="100" t="s">
        <v>140</v>
      </c>
      <c r="B44" s="101">
        <v>3599</v>
      </c>
      <c r="C44" s="227">
        <v>1777</v>
      </c>
      <c r="D44" s="101">
        <v>1822</v>
      </c>
      <c r="E44" s="101">
        <v>1644</v>
      </c>
      <c r="F44" s="102" t="s">
        <v>179</v>
      </c>
      <c r="G44" s="103">
        <v>-1</v>
      </c>
    </row>
    <row r="45" spans="1:7" s="118" customFormat="1" ht="16.5" customHeight="1">
      <c r="A45" s="104" t="s">
        <v>161</v>
      </c>
      <c r="B45" s="105">
        <v>10493</v>
      </c>
      <c r="C45" s="105">
        <v>5091</v>
      </c>
      <c r="D45" s="105">
        <v>5402</v>
      </c>
      <c r="E45" s="105">
        <v>5136</v>
      </c>
      <c r="F45" s="106" t="s">
        <v>178</v>
      </c>
      <c r="G45" s="107">
        <v>1</v>
      </c>
    </row>
    <row r="46" spans="1:7" s="118" customFormat="1" ht="16.5" customHeight="1">
      <c r="A46" s="117" t="s">
        <v>162</v>
      </c>
      <c r="B46" s="101">
        <v>835</v>
      </c>
      <c r="C46" s="227">
        <v>418</v>
      </c>
      <c r="D46" s="101">
        <v>417</v>
      </c>
      <c r="E46" s="101">
        <v>398</v>
      </c>
      <c r="F46" s="102" t="s">
        <v>179</v>
      </c>
      <c r="G46" s="103">
        <v>-3</v>
      </c>
    </row>
    <row r="47" spans="1:7" s="118" customFormat="1" ht="16.5" customHeight="1">
      <c r="A47" s="100" t="s">
        <v>138</v>
      </c>
      <c r="B47" s="101">
        <v>1903</v>
      </c>
      <c r="C47" s="227">
        <v>959</v>
      </c>
      <c r="D47" s="101">
        <v>944</v>
      </c>
      <c r="E47" s="101">
        <v>785</v>
      </c>
      <c r="F47" s="102" t="s">
        <v>178</v>
      </c>
      <c r="G47" s="103">
        <v>2</v>
      </c>
    </row>
    <row r="48" spans="1:7" s="118" customFormat="1" ht="16.5" customHeight="1">
      <c r="A48" s="100" t="s">
        <v>147</v>
      </c>
      <c r="B48" s="101">
        <v>1853</v>
      </c>
      <c r="C48" s="227">
        <v>942</v>
      </c>
      <c r="D48" s="101">
        <v>911</v>
      </c>
      <c r="E48" s="101">
        <v>921</v>
      </c>
      <c r="F48" s="102" t="s">
        <v>179</v>
      </c>
      <c r="G48" s="103">
        <v>-7</v>
      </c>
    </row>
    <row r="49" spans="1:7" s="118" customFormat="1" ht="16.5" customHeight="1">
      <c r="A49" s="100" t="s">
        <v>140</v>
      </c>
      <c r="B49" s="101">
        <v>1184</v>
      </c>
      <c r="C49" s="227">
        <v>598</v>
      </c>
      <c r="D49" s="101">
        <v>586</v>
      </c>
      <c r="E49" s="101">
        <v>556</v>
      </c>
      <c r="F49" s="102" t="s">
        <v>179</v>
      </c>
      <c r="G49" s="103">
        <v>-7</v>
      </c>
    </row>
    <row r="50" spans="1:7" s="118" customFormat="1" ht="16.5" customHeight="1">
      <c r="A50" s="100" t="s">
        <v>141</v>
      </c>
      <c r="B50" s="101">
        <v>2220</v>
      </c>
      <c r="C50" s="227">
        <v>1113</v>
      </c>
      <c r="D50" s="101">
        <v>1107</v>
      </c>
      <c r="E50" s="101">
        <v>1066</v>
      </c>
      <c r="F50" s="102" t="s">
        <v>179</v>
      </c>
      <c r="G50" s="103">
        <v>-6</v>
      </c>
    </row>
    <row r="51" spans="1:7" s="118" customFormat="1" ht="16.5" customHeight="1">
      <c r="A51" s="104" t="s">
        <v>163</v>
      </c>
      <c r="B51" s="105">
        <v>7995</v>
      </c>
      <c r="C51" s="105">
        <v>4030</v>
      </c>
      <c r="D51" s="105">
        <v>3965</v>
      </c>
      <c r="E51" s="105">
        <v>3726</v>
      </c>
      <c r="F51" s="228" t="s">
        <v>179</v>
      </c>
      <c r="G51" s="107">
        <v>-21</v>
      </c>
    </row>
    <row r="52" spans="1:7" s="118" customFormat="1" ht="16.5" customHeight="1">
      <c r="A52" s="100" t="s">
        <v>164</v>
      </c>
      <c r="B52" s="101">
        <v>3814</v>
      </c>
      <c r="C52" s="101">
        <v>1915</v>
      </c>
      <c r="D52" s="101">
        <v>1899</v>
      </c>
      <c r="E52" s="101">
        <v>1678</v>
      </c>
      <c r="F52" s="102" t="s">
        <v>179</v>
      </c>
      <c r="G52" s="103">
        <v>-5</v>
      </c>
    </row>
    <row r="53" spans="1:7" s="118" customFormat="1" ht="16.5" customHeight="1">
      <c r="A53" s="100" t="s">
        <v>138</v>
      </c>
      <c r="B53" s="101">
        <v>3337</v>
      </c>
      <c r="C53" s="101">
        <v>1670</v>
      </c>
      <c r="D53" s="101">
        <v>1667</v>
      </c>
      <c r="E53" s="101">
        <v>1394</v>
      </c>
      <c r="F53" s="102" t="s">
        <v>179</v>
      </c>
      <c r="G53" s="103">
        <v>-5</v>
      </c>
    </row>
    <row r="54" spans="1:7" s="118" customFormat="1" ht="16.5" customHeight="1">
      <c r="A54" s="100" t="s">
        <v>147</v>
      </c>
      <c r="B54" s="101">
        <v>3692</v>
      </c>
      <c r="C54" s="101">
        <v>1899</v>
      </c>
      <c r="D54" s="101">
        <v>1793</v>
      </c>
      <c r="E54" s="101">
        <v>1552</v>
      </c>
      <c r="F54" s="102" t="s">
        <v>179</v>
      </c>
      <c r="G54" s="103">
        <v>-5</v>
      </c>
    </row>
    <row r="55" spans="1:7" s="118" customFormat="1" ht="16.5" customHeight="1">
      <c r="A55" s="100" t="s">
        <v>140</v>
      </c>
      <c r="B55" s="101">
        <v>976</v>
      </c>
      <c r="C55" s="101">
        <v>484</v>
      </c>
      <c r="D55" s="101">
        <v>492</v>
      </c>
      <c r="E55" s="101">
        <v>425</v>
      </c>
      <c r="F55" s="102" t="s">
        <v>179</v>
      </c>
      <c r="G55" s="103">
        <v>-5</v>
      </c>
    </row>
    <row r="56" spans="1:7" s="118" customFormat="1" ht="16.5" customHeight="1">
      <c r="A56" s="100" t="s">
        <v>141</v>
      </c>
      <c r="B56" s="101">
        <v>3538</v>
      </c>
      <c r="C56" s="101">
        <v>1766</v>
      </c>
      <c r="D56" s="101">
        <v>1772</v>
      </c>
      <c r="E56" s="101">
        <v>1620</v>
      </c>
      <c r="F56" s="102" t="s">
        <v>179</v>
      </c>
      <c r="G56" s="103">
        <v>-12</v>
      </c>
    </row>
    <row r="57" spans="1:7" s="118" customFormat="1" ht="16.5" customHeight="1">
      <c r="A57" s="104" t="s">
        <v>165</v>
      </c>
      <c r="B57" s="105">
        <v>15357</v>
      </c>
      <c r="C57" s="105">
        <v>7734</v>
      </c>
      <c r="D57" s="105">
        <v>7623</v>
      </c>
      <c r="E57" s="105">
        <v>6669</v>
      </c>
      <c r="F57" s="106" t="s">
        <v>179</v>
      </c>
      <c r="G57" s="107">
        <v>-32</v>
      </c>
    </row>
    <row r="58" spans="1:7" s="118" customFormat="1" ht="16.5" customHeight="1">
      <c r="A58" s="100" t="s">
        <v>166</v>
      </c>
      <c r="B58" s="101">
        <v>1464</v>
      </c>
      <c r="C58" s="101">
        <v>744</v>
      </c>
      <c r="D58" s="101">
        <v>720</v>
      </c>
      <c r="E58" s="101">
        <v>610</v>
      </c>
      <c r="F58" s="102" t="s">
        <v>179</v>
      </c>
      <c r="G58" s="103">
        <v>-6</v>
      </c>
    </row>
    <row r="59" spans="1:7" s="118" customFormat="1" ht="16.5" customHeight="1">
      <c r="A59" s="100" t="s">
        <v>138</v>
      </c>
      <c r="B59" s="101">
        <v>1551</v>
      </c>
      <c r="C59" s="101">
        <v>788</v>
      </c>
      <c r="D59" s="101">
        <v>763</v>
      </c>
      <c r="E59" s="101">
        <v>685</v>
      </c>
      <c r="F59" s="102" t="s">
        <v>179</v>
      </c>
      <c r="G59" s="103">
        <v>-7</v>
      </c>
    </row>
    <row r="60" spans="1:7" s="118" customFormat="1" ht="16.5" customHeight="1">
      <c r="A60" s="100" t="s">
        <v>147</v>
      </c>
      <c r="B60" s="101">
        <v>1696</v>
      </c>
      <c r="C60" s="101">
        <v>838</v>
      </c>
      <c r="D60" s="101">
        <v>858</v>
      </c>
      <c r="E60" s="101">
        <v>802</v>
      </c>
      <c r="F60" s="102" t="s">
        <v>178</v>
      </c>
      <c r="G60" s="103">
        <v>5</v>
      </c>
    </row>
    <row r="61" spans="1:7" s="118" customFormat="1" ht="16.5" customHeight="1">
      <c r="A61" s="100" t="s">
        <v>140</v>
      </c>
      <c r="B61" s="101">
        <v>2094</v>
      </c>
      <c r="C61" s="101">
        <v>1040</v>
      </c>
      <c r="D61" s="101">
        <v>1054</v>
      </c>
      <c r="E61" s="101">
        <v>882</v>
      </c>
      <c r="F61" s="102" t="s">
        <v>178</v>
      </c>
      <c r="G61" s="103">
        <v>5</v>
      </c>
    </row>
    <row r="62" spans="1:7" s="118" customFormat="1" ht="16.5" customHeight="1">
      <c r="A62" s="100" t="s">
        <v>141</v>
      </c>
      <c r="B62" s="101">
        <v>1715</v>
      </c>
      <c r="C62" s="101">
        <v>840</v>
      </c>
      <c r="D62" s="101">
        <v>875</v>
      </c>
      <c r="E62" s="101">
        <v>819</v>
      </c>
      <c r="F62" s="102" t="s">
        <v>179</v>
      </c>
      <c r="G62" s="103">
        <v>-4</v>
      </c>
    </row>
    <row r="63" spans="1:7" s="118" customFormat="1" ht="16.5" customHeight="1">
      <c r="A63" s="104" t="s">
        <v>167</v>
      </c>
      <c r="B63" s="105">
        <v>8520</v>
      </c>
      <c r="C63" s="105">
        <v>4250</v>
      </c>
      <c r="D63" s="105">
        <v>4270</v>
      </c>
      <c r="E63" s="105">
        <v>3798</v>
      </c>
      <c r="F63" s="106" t="s">
        <v>179</v>
      </c>
      <c r="G63" s="107">
        <v>-7</v>
      </c>
    </row>
    <row r="64" spans="1:7" s="118" customFormat="1" ht="16.5" customHeight="1">
      <c r="A64" s="100" t="s">
        <v>168</v>
      </c>
      <c r="B64" s="101">
        <v>1326</v>
      </c>
      <c r="C64" s="101">
        <v>671</v>
      </c>
      <c r="D64" s="101">
        <v>655</v>
      </c>
      <c r="E64" s="101">
        <v>685</v>
      </c>
      <c r="F64" s="102" t="s">
        <v>179</v>
      </c>
      <c r="G64" s="103">
        <v>-3</v>
      </c>
    </row>
    <row r="65" spans="1:7" s="118" customFormat="1" ht="16.5" customHeight="1">
      <c r="A65" s="100" t="s">
        <v>138</v>
      </c>
      <c r="B65" s="101">
        <v>454</v>
      </c>
      <c r="C65" s="101">
        <v>220</v>
      </c>
      <c r="D65" s="101">
        <v>234</v>
      </c>
      <c r="E65" s="101">
        <v>254</v>
      </c>
      <c r="F65" s="102" t="s">
        <v>178</v>
      </c>
      <c r="G65" s="103">
        <v>3</v>
      </c>
    </row>
    <row r="66" spans="1:7" s="118" customFormat="1" ht="16.5" customHeight="1">
      <c r="A66" s="100" t="s">
        <v>147</v>
      </c>
      <c r="B66" s="101">
        <v>399</v>
      </c>
      <c r="C66" s="101">
        <v>207</v>
      </c>
      <c r="D66" s="101">
        <v>192</v>
      </c>
      <c r="E66" s="101">
        <v>209</v>
      </c>
      <c r="F66" s="102" t="s">
        <v>178</v>
      </c>
      <c r="G66" s="103">
        <v>0</v>
      </c>
    </row>
    <row r="67" spans="1:7" s="118" customFormat="1" ht="16.5" customHeight="1">
      <c r="A67" s="104" t="s">
        <v>169</v>
      </c>
      <c r="B67" s="105">
        <v>2179</v>
      </c>
      <c r="C67" s="105">
        <v>1098</v>
      </c>
      <c r="D67" s="105">
        <v>1081</v>
      </c>
      <c r="E67" s="105">
        <v>1148</v>
      </c>
      <c r="F67" s="106" t="s">
        <v>178</v>
      </c>
      <c r="G67" s="107">
        <v>0</v>
      </c>
    </row>
    <row r="68" spans="1:7" s="118" customFormat="1" ht="16.5" customHeight="1">
      <c r="A68" s="100" t="s">
        <v>170</v>
      </c>
      <c r="B68" s="101">
        <v>1203</v>
      </c>
      <c r="C68" s="101">
        <v>609</v>
      </c>
      <c r="D68" s="101">
        <v>594</v>
      </c>
      <c r="E68" s="101">
        <v>444</v>
      </c>
      <c r="F68" s="102" t="s">
        <v>179</v>
      </c>
      <c r="G68" s="103">
        <v>-1</v>
      </c>
    </row>
    <row r="69" spans="1:7" s="118" customFormat="1" ht="16.5" customHeight="1">
      <c r="A69" s="100" t="s">
        <v>138</v>
      </c>
      <c r="B69" s="101">
        <v>829</v>
      </c>
      <c r="C69" s="101">
        <v>412</v>
      </c>
      <c r="D69" s="101">
        <v>417</v>
      </c>
      <c r="E69" s="101">
        <v>318</v>
      </c>
      <c r="F69" s="102" t="s">
        <v>178</v>
      </c>
      <c r="G69" s="103">
        <v>2</v>
      </c>
    </row>
    <row r="70" spans="1:7" s="118" customFormat="1" ht="16.5" customHeight="1">
      <c r="A70" s="100" t="s">
        <v>147</v>
      </c>
      <c r="B70" s="101">
        <v>816</v>
      </c>
      <c r="C70" s="101">
        <v>405</v>
      </c>
      <c r="D70" s="101">
        <v>411</v>
      </c>
      <c r="E70" s="101">
        <v>380</v>
      </c>
      <c r="F70" s="102" t="s">
        <v>179</v>
      </c>
      <c r="G70" s="103">
        <v>-1</v>
      </c>
    </row>
    <row r="71" spans="1:7" s="118" customFormat="1" ht="16.5" customHeight="1">
      <c r="A71" s="100" t="s">
        <v>140</v>
      </c>
      <c r="B71" s="101">
        <v>2177</v>
      </c>
      <c r="C71" s="101">
        <v>1085</v>
      </c>
      <c r="D71" s="101">
        <v>1092</v>
      </c>
      <c r="E71" s="101">
        <v>952</v>
      </c>
      <c r="F71" s="102" t="s">
        <v>178</v>
      </c>
      <c r="G71" s="103">
        <v>5</v>
      </c>
    </row>
    <row r="72" spans="1:7" s="118" customFormat="1" ht="16.5" customHeight="1">
      <c r="A72" s="100" t="s">
        <v>141</v>
      </c>
      <c r="B72" s="101">
        <v>1176</v>
      </c>
      <c r="C72" s="101">
        <v>594</v>
      </c>
      <c r="D72" s="101">
        <v>582</v>
      </c>
      <c r="E72" s="101">
        <v>514</v>
      </c>
      <c r="F72" s="102" t="s">
        <v>179</v>
      </c>
      <c r="G72" s="103">
        <v>-4</v>
      </c>
    </row>
    <row r="73" spans="1:7" s="118" customFormat="1" ht="16.5" customHeight="1">
      <c r="A73" s="100" t="s">
        <v>142</v>
      </c>
      <c r="B73" s="101">
        <v>1631</v>
      </c>
      <c r="C73" s="101">
        <v>814</v>
      </c>
      <c r="D73" s="101">
        <v>817</v>
      </c>
      <c r="E73" s="101">
        <v>714</v>
      </c>
      <c r="F73" s="102" t="s">
        <v>179</v>
      </c>
      <c r="G73" s="103">
        <v>-5</v>
      </c>
    </row>
    <row r="74" spans="1:7" s="118" customFormat="1" ht="16.5" customHeight="1">
      <c r="A74" s="104" t="s">
        <v>171</v>
      </c>
      <c r="B74" s="105">
        <v>7832</v>
      </c>
      <c r="C74" s="105">
        <v>3919</v>
      </c>
      <c r="D74" s="105">
        <v>3913</v>
      </c>
      <c r="E74" s="105">
        <v>3322</v>
      </c>
      <c r="F74" s="106" t="s">
        <v>179</v>
      </c>
      <c r="G74" s="107">
        <v>-4</v>
      </c>
    </row>
    <row r="75" spans="1:7" s="118" customFormat="1" ht="16.5" customHeight="1">
      <c r="A75" s="100" t="s">
        <v>172</v>
      </c>
      <c r="B75" s="101">
        <v>1666</v>
      </c>
      <c r="C75" s="101">
        <v>829</v>
      </c>
      <c r="D75" s="101">
        <v>837</v>
      </c>
      <c r="E75" s="101">
        <v>682</v>
      </c>
      <c r="F75" s="102" t="s">
        <v>179</v>
      </c>
      <c r="G75" s="103">
        <v>-1</v>
      </c>
    </row>
    <row r="76" spans="1:7" s="118" customFormat="1" ht="16.5" customHeight="1">
      <c r="A76" s="100" t="s">
        <v>138</v>
      </c>
      <c r="B76" s="101">
        <v>972</v>
      </c>
      <c r="C76" s="101">
        <v>482</v>
      </c>
      <c r="D76" s="101">
        <v>490</v>
      </c>
      <c r="E76" s="101">
        <v>403</v>
      </c>
      <c r="F76" s="102" t="s">
        <v>178</v>
      </c>
      <c r="G76" s="103">
        <v>12</v>
      </c>
    </row>
    <row r="77" spans="1:7" s="118" customFormat="1" ht="16.5" customHeight="1">
      <c r="A77" s="100" t="s">
        <v>147</v>
      </c>
      <c r="B77" s="101">
        <v>1447</v>
      </c>
      <c r="C77" s="101">
        <v>732</v>
      </c>
      <c r="D77" s="101">
        <v>715</v>
      </c>
      <c r="E77" s="101">
        <v>578</v>
      </c>
      <c r="F77" s="102" t="s">
        <v>178</v>
      </c>
      <c r="G77" s="103">
        <v>4</v>
      </c>
    </row>
    <row r="78" spans="1:7" s="118" customFormat="1" ht="16.5" customHeight="1">
      <c r="A78" s="100" t="s">
        <v>140</v>
      </c>
      <c r="B78" s="101">
        <v>1165</v>
      </c>
      <c r="C78" s="101">
        <v>599</v>
      </c>
      <c r="D78" s="101">
        <v>566</v>
      </c>
      <c r="E78" s="101">
        <v>456</v>
      </c>
      <c r="F78" s="102" t="s">
        <v>179</v>
      </c>
      <c r="G78" s="103">
        <v>-7</v>
      </c>
    </row>
    <row r="79" spans="1:7" s="118" customFormat="1" ht="16.5" customHeight="1">
      <c r="A79" s="100" t="s">
        <v>141</v>
      </c>
      <c r="B79" s="101">
        <v>1297</v>
      </c>
      <c r="C79" s="101">
        <v>655</v>
      </c>
      <c r="D79" s="101">
        <v>642</v>
      </c>
      <c r="E79" s="101">
        <v>564</v>
      </c>
      <c r="F79" s="102" t="s">
        <v>179</v>
      </c>
      <c r="G79" s="103">
        <v>-3</v>
      </c>
    </row>
    <row r="80" spans="1:7" s="118" customFormat="1" ht="16.5" customHeight="1">
      <c r="A80" s="100" t="s">
        <v>142</v>
      </c>
      <c r="B80" s="101">
        <v>244</v>
      </c>
      <c r="C80" s="101">
        <v>118</v>
      </c>
      <c r="D80" s="101">
        <v>126</v>
      </c>
      <c r="E80" s="101">
        <v>76</v>
      </c>
      <c r="F80" s="102" t="s">
        <v>179</v>
      </c>
      <c r="G80" s="103">
        <v>-3</v>
      </c>
    </row>
    <row r="81" spans="1:7" s="118" customFormat="1" ht="16.5" customHeight="1">
      <c r="A81" s="104" t="s">
        <v>173</v>
      </c>
      <c r="B81" s="105">
        <v>6791</v>
      </c>
      <c r="C81" s="105">
        <v>3415</v>
      </c>
      <c r="D81" s="105">
        <v>3376</v>
      </c>
      <c r="E81" s="105">
        <v>2759</v>
      </c>
      <c r="F81" s="106" t="s">
        <v>178</v>
      </c>
      <c r="G81" s="107">
        <v>2</v>
      </c>
    </row>
    <row r="82" spans="1:7" s="118" customFormat="1" ht="16.5" customHeight="1">
      <c r="A82" s="100" t="s">
        <v>174</v>
      </c>
      <c r="B82" s="101">
        <v>779</v>
      </c>
      <c r="C82" s="101">
        <v>407</v>
      </c>
      <c r="D82" s="101">
        <v>372</v>
      </c>
      <c r="E82" s="101">
        <v>350</v>
      </c>
      <c r="F82" s="102" t="s">
        <v>178</v>
      </c>
      <c r="G82" s="103">
        <v>1</v>
      </c>
    </row>
    <row r="83" spans="1:7" s="118" customFormat="1" ht="16.5" customHeight="1">
      <c r="A83" s="100" t="s">
        <v>138</v>
      </c>
      <c r="B83" s="101">
        <v>1292</v>
      </c>
      <c r="C83" s="101">
        <v>671</v>
      </c>
      <c r="D83" s="101">
        <v>621</v>
      </c>
      <c r="E83" s="101">
        <v>516</v>
      </c>
      <c r="F83" s="102" t="s">
        <v>179</v>
      </c>
      <c r="G83" s="103">
        <v>-2</v>
      </c>
    </row>
    <row r="84" spans="1:7" s="118" customFormat="1" ht="16.5" customHeight="1">
      <c r="A84" s="104" t="s">
        <v>175</v>
      </c>
      <c r="B84" s="105">
        <v>2071</v>
      </c>
      <c r="C84" s="105">
        <v>1078</v>
      </c>
      <c r="D84" s="105">
        <v>993</v>
      </c>
      <c r="E84" s="105">
        <v>866</v>
      </c>
      <c r="F84" s="106" t="s">
        <v>179</v>
      </c>
      <c r="G84" s="107">
        <v>-1</v>
      </c>
    </row>
    <row r="85" spans="1:7" s="118" customFormat="1" ht="16.5" customHeight="1">
      <c r="A85" s="119" t="s">
        <v>176</v>
      </c>
      <c r="B85" s="101">
        <v>97</v>
      </c>
      <c r="C85" s="120">
        <v>99</v>
      </c>
      <c r="D85" s="120">
        <v>-2</v>
      </c>
      <c r="E85" s="120">
        <v>-2</v>
      </c>
      <c r="F85" s="106" t="s">
        <v>178</v>
      </c>
      <c r="G85" s="103">
        <v>4</v>
      </c>
    </row>
    <row r="86" spans="1:7" s="118" customFormat="1" ht="16.5" customHeight="1" thickBot="1">
      <c r="A86" s="121" t="s">
        <v>131</v>
      </c>
      <c r="B86" s="122">
        <v>132259</v>
      </c>
      <c r="C86" s="122">
        <v>65872</v>
      </c>
      <c r="D86" s="122">
        <v>66387</v>
      </c>
      <c r="E86" s="122">
        <v>60650</v>
      </c>
      <c r="F86" s="123" t="s">
        <v>179</v>
      </c>
      <c r="G86" s="229">
        <v>-13</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5">
      <c r="A1" s="74" t="s">
        <v>120</v>
      </c>
      <c r="B1" s="75"/>
      <c r="C1" s="75"/>
      <c r="D1" s="75"/>
      <c r="E1" s="75"/>
      <c r="F1" s="75"/>
      <c r="G1" s="75"/>
      <c r="H1" s="75"/>
      <c r="I1" s="75"/>
      <c r="J1" s="75"/>
    </row>
    <row r="2" spans="1:10" ht="19.899999999999999" customHeight="1">
      <c r="A2" s="45"/>
      <c r="B2" s="46"/>
      <c r="C2" s="46"/>
      <c r="D2" s="46"/>
      <c r="E2" s="46"/>
      <c r="F2" s="46"/>
      <c r="G2" s="46"/>
      <c r="H2" s="47"/>
      <c r="I2" s="47"/>
      <c r="J2" s="48" t="str">
        <f>[2]元データ貼付用先!C3</f>
        <v>令和３年５月１日現在</v>
      </c>
    </row>
    <row r="3" spans="1:10" ht="19.899999999999999" customHeight="1" thickBot="1">
      <c r="A3" s="49"/>
      <c r="B3" s="50"/>
      <c r="C3" s="50"/>
      <c r="D3" s="51"/>
      <c r="E3" s="50"/>
      <c r="F3" s="52"/>
      <c r="G3" s="52"/>
      <c r="H3" s="52"/>
      <c r="I3" s="52"/>
      <c r="J3" s="53" t="s">
        <v>126</v>
      </c>
    </row>
    <row r="4" spans="1:10" ht="13.5" customHeight="1">
      <c r="A4" s="223" t="s">
        <v>29</v>
      </c>
      <c r="B4" s="225" t="s">
        <v>30</v>
      </c>
      <c r="C4" s="225" t="s">
        <v>31</v>
      </c>
      <c r="D4" s="219" t="s">
        <v>32</v>
      </c>
      <c r="E4" s="220"/>
      <c r="F4" s="223" t="s">
        <v>33</v>
      </c>
      <c r="G4" s="225" t="s">
        <v>34</v>
      </c>
      <c r="H4" s="225" t="s">
        <v>31</v>
      </c>
      <c r="I4" s="219" t="s">
        <v>32</v>
      </c>
      <c r="J4" s="220"/>
    </row>
    <row r="5" spans="1:10" ht="13.5" customHeight="1">
      <c r="A5" s="224"/>
      <c r="B5" s="226"/>
      <c r="C5" s="226"/>
      <c r="D5" s="221" t="s">
        <v>35</v>
      </c>
      <c r="E5" s="222"/>
      <c r="F5" s="224"/>
      <c r="G5" s="226"/>
      <c r="H5" s="226"/>
      <c r="I5" s="221" t="s">
        <v>35</v>
      </c>
      <c r="J5" s="222"/>
    </row>
    <row r="6" spans="1:10" ht="21" customHeight="1">
      <c r="A6" s="54" t="s">
        <v>36</v>
      </c>
      <c r="B6" s="55">
        <f>[2]元データ貼付用先!E7</f>
        <v>4260454</v>
      </c>
      <c r="C6" s="55">
        <f>[2]元データ貼付用先!F7</f>
        <v>9243550</v>
      </c>
      <c r="D6" s="76" t="str">
        <f>IF([2]元データ貼付用先!I7&lt;0,"△","")</f>
        <v/>
      </c>
      <c r="E6" s="77">
        <f>ABS([2]元データ貼付用先!I7)</f>
        <v>10927</v>
      </c>
      <c r="F6" s="56" t="s">
        <v>37</v>
      </c>
      <c r="G6" s="55">
        <f>[2]元データ貼付用先!E42</f>
        <v>165825</v>
      </c>
      <c r="H6" s="55">
        <f>[2]元データ貼付用先!F42</f>
        <v>387419</v>
      </c>
      <c r="I6" s="76" t="str">
        <f>IF([2]元データ貼付用先!I42&lt;0,"△","")</f>
        <v/>
      </c>
      <c r="J6" s="57">
        <f>ABS([2]元データ貼付用先!I42)</f>
        <v>2573</v>
      </c>
    </row>
    <row r="7" spans="1:10" ht="21" customHeight="1">
      <c r="A7" s="56" t="s">
        <v>38</v>
      </c>
      <c r="B7" s="58">
        <f>[2]元データ貼付用先!E8</f>
        <v>4138826</v>
      </c>
      <c r="C7" s="58">
        <f>[2]元データ貼付用先!F8</f>
        <v>8955415</v>
      </c>
      <c r="D7" s="78" t="str">
        <f>IF([2]元データ貼付用先!I8&lt;0,"△","")</f>
        <v/>
      </c>
      <c r="E7" s="79">
        <f>ABS([2]元データ貼付用先!I8)</f>
        <v>10932</v>
      </c>
      <c r="F7" s="60" t="s">
        <v>39</v>
      </c>
      <c r="G7" s="58">
        <f>[2]元データ貼付用先!E43</f>
        <v>113166</v>
      </c>
      <c r="H7" s="58">
        <f>[2]元データ貼付用先!F43</f>
        <v>258202</v>
      </c>
      <c r="I7" s="78" t="str">
        <f>IF([2]元データ貼付用先!I43&lt;0,"△","")</f>
        <v/>
      </c>
      <c r="J7" s="61">
        <f>ABS([2]元データ貼付用先!I43)</f>
        <v>127</v>
      </c>
    </row>
    <row r="8" spans="1:10" ht="21" customHeight="1">
      <c r="A8" s="56" t="s">
        <v>40</v>
      </c>
      <c r="B8" s="58">
        <f>[2]元データ貼付用先!E9</f>
        <v>121628</v>
      </c>
      <c r="C8" s="58">
        <f>[2]元データ貼付用先!F9</f>
        <v>288135</v>
      </c>
      <c r="D8" s="78" t="str">
        <f>IF([2]元データ貼付用先!I9&lt;0,"△","")</f>
        <v>△</v>
      </c>
      <c r="E8" s="79">
        <f>ABS([2]元データ貼付用先!I9)</f>
        <v>5</v>
      </c>
      <c r="F8" s="60" t="s">
        <v>41</v>
      </c>
      <c r="G8" s="58">
        <f>[2]元データ貼付用先!E44</f>
        <v>76245</v>
      </c>
      <c r="H8" s="58">
        <f>[2]元データ貼付用先!F44</f>
        <v>172769</v>
      </c>
      <c r="I8" s="78" t="str">
        <f>IF([2]元データ貼付用先!I44&lt;0,"△","")</f>
        <v/>
      </c>
      <c r="J8" s="61">
        <f>ABS([2]元データ貼付用先!I44)</f>
        <v>75</v>
      </c>
    </row>
    <row r="9" spans="1:10" ht="21" customHeight="1">
      <c r="A9" s="56" t="s">
        <v>42</v>
      </c>
      <c r="B9" s="58">
        <f>[2]元データ貼付用先!E11</f>
        <v>1767031</v>
      </c>
      <c r="C9" s="58">
        <f>[2]元データ貼付用先!F11</f>
        <v>3779446</v>
      </c>
      <c r="D9" s="78" t="str">
        <f>IF([2]元データ貼付用先!I11&lt;0,"△","")</f>
        <v/>
      </c>
      <c r="E9" s="79">
        <f>ABS([2]元データ貼付用先!I11)</f>
        <v>4127</v>
      </c>
      <c r="F9" s="60" t="s">
        <v>43</v>
      </c>
      <c r="G9" s="63">
        <f>[2]元データ貼付用先!E45</f>
        <v>196114</v>
      </c>
      <c r="H9" s="63">
        <f>[2]元データ貼付用先!F45</f>
        <v>439566</v>
      </c>
      <c r="I9" s="78" t="str">
        <f>IF([2]元データ貼付用先!I45&lt;0,"△","")</f>
        <v/>
      </c>
      <c r="J9" s="61">
        <f>ABS([2]元データ貼付用先!I45)</f>
        <v>598</v>
      </c>
    </row>
    <row r="10" spans="1:10" ht="21" customHeight="1">
      <c r="A10" s="56" t="s">
        <v>44</v>
      </c>
      <c r="B10" s="58">
        <f>[2]元データ貼付用先!E12</f>
        <v>146485</v>
      </c>
      <c r="C10" s="58">
        <f>[2]元データ貼付用先!F12</f>
        <v>297197</v>
      </c>
      <c r="D10" s="78" t="str">
        <f>IF([2]元データ貼付用先!I12&lt;0,"△","")</f>
        <v/>
      </c>
      <c r="E10" s="79">
        <f>ABS([2]元データ貼付用先!I12)</f>
        <v>256</v>
      </c>
      <c r="F10" s="60" t="s">
        <v>45</v>
      </c>
      <c r="G10" s="63">
        <f>[2]元データ貼付用先!E46</f>
        <v>82610</v>
      </c>
      <c r="H10" s="63">
        <f>[2]元データ貼付用先!F46</f>
        <v>188411</v>
      </c>
      <c r="I10" s="78" t="str">
        <f>IF([2]元データ貼付用先!I46&lt;0,"△","")</f>
        <v/>
      </c>
      <c r="J10" s="61">
        <f>ABS([2]元データ貼付用先!I46)</f>
        <v>36</v>
      </c>
    </row>
    <row r="11" spans="1:10" ht="21" customHeight="1">
      <c r="A11" s="64" t="s">
        <v>46</v>
      </c>
      <c r="B11" s="58">
        <f>[2]元データ貼付用先!E13</f>
        <v>130581</v>
      </c>
      <c r="C11" s="58">
        <f>[2]元データ貼付用先!F13</f>
        <v>247904</v>
      </c>
      <c r="D11" s="78" t="str">
        <f>IF([2]元データ貼付用先!I13&lt;0,"△","")</f>
        <v/>
      </c>
      <c r="E11" s="79">
        <f>ABS([2]元データ貼付用先!I13)</f>
        <v>318</v>
      </c>
      <c r="F11" s="60" t="s">
        <v>47</v>
      </c>
      <c r="G11" s="63">
        <f>[2]元データ貼付用先!E47</f>
        <v>103424</v>
      </c>
      <c r="H11" s="63">
        <f>[2]元データ貼付用先!F47</f>
        <v>242542</v>
      </c>
      <c r="I11" s="78" t="str">
        <f>IF([2]元データ貼付用先!I47&lt;0,"△","")</f>
        <v/>
      </c>
      <c r="J11" s="61">
        <f>ABS([2]元データ貼付用先!I47)</f>
        <v>171</v>
      </c>
    </row>
    <row r="12" spans="1:10" ht="21" customHeight="1">
      <c r="A12" s="56" t="s">
        <v>48</v>
      </c>
      <c r="B12" s="58">
        <f>[2]元データ貼付用先!E14</f>
        <v>57444</v>
      </c>
      <c r="C12" s="58">
        <f>[2]元データ貼付用先!F14</f>
        <v>104913</v>
      </c>
      <c r="D12" s="78" t="str">
        <f>IF([2]元データ貼付用先!I14&lt;0,"△","")</f>
        <v/>
      </c>
      <c r="E12" s="79">
        <f>ABS([2]元データ貼付用先!I14)</f>
        <v>65</v>
      </c>
      <c r="F12" s="60" t="s">
        <v>49</v>
      </c>
      <c r="G12" s="63">
        <f>[2]元データ貼付用先!E48</f>
        <v>25055</v>
      </c>
      <c r="H12" s="63">
        <f>[2]元データ貼付用先!F48</f>
        <v>57082</v>
      </c>
      <c r="I12" s="78" t="str">
        <f>IF([2]元データ貼付用先!I48&lt;0,"△","")</f>
        <v/>
      </c>
      <c r="J12" s="61">
        <f>ABS([2]元データ貼付用先!I48)</f>
        <v>27</v>
      </c>
    </row>
    <row r="13" spans="1:10" ht="21" customHeight="1">
      <c r="A13" s="56" t="s">
        <v>50</v>
      </c>
      <c r="B13" s="58">
        <f>[2]元データ貼付用先!E15</f>
        <v>85481</v>
      </c>
      <c r="C13" s="58">
        <f>[2]元データ貼付用先!F15</f>
        <v>151286</v>
      </c>
      <c r="D13" s="78" t="str">
        <f>IF([2]元データ貼付用先!I15&lt;0,"△","")</f>
        <v/>
      </c>
      <c r="E13" s="79">
        <f>ABS([2]元データ貼付用先!I15)</f>
        <v>60</v>
      </c>
      <c r="F13" s="60" t="s">
        <v>51</v>
      </c>
      <c r="G13" s="63">
        <f>[2]元データ貼付用先!E49</f>
        <v>17251</v>
      </c>
      <c r="H13" s="63">
        <f>[2]元データ貼付用先!F49</f>
        <v>41770</v>
      </c>
      <c r="I13" s="78" t="str">
        <f>IF([2]元データ貼付用先!I49&lt;0,"△","")</f>
        <v>△</v>
      </c>
      <c r="J13" s="61">
        <f>ABS([2]元データ貼付用先!I49)</f>
        <v>50</v>
      </c>
    </row>
    <row r="14" spans="1:10" ht="21" customHeight="1">
      <c r="A14" s="56" t="s">
        <v>52</v>
      </c>
      <c r="B14" s="58">
        <f>[2]元データ貼付用先!E16</f>
        <v>104657</v>
      </c>
      <c r="C14" s="58">
        <f>[2]元データ貼付用先!F16</f>
        <v>198212</v>
      </c>
      <c r="D14" s="78" t="str">
        <f>IF([2]元データ貼付用先!I16&lt;0,"△","")</f>
        <v/>
      </c>
      <c r="E14" s="79">
        <f>ABS([2]元データ貼付用先!I16)</f>
        <v>230</v>
      </c>
      <c r="F14" s="60" t="s">
        <v>53</v>
      </c>
      <c r="G14" s="63">
        <f>[2]元データ貼付用先!E50</f>
        <v>70696</v>
      </c>
      <c r="H14" s="63">
        <f>[2]元データ貼付用先!F50</f>
        <v>161951</v>
      </c>
      <c r="I14" s="78" t="str">
        <f>IF([2]元データ貼付用先!I50&lt;0,"△","")</f>
        <v/>
      </c>
      <c r="J14" s="61">
        <f>ABS([2]元データ貼付用先!I50)</f>
        <v>19</v>
      </c>
    </row>
    <row r="15" spans="1:10" ht="21" customHeight="1">
      <c r="A15" s="56" t="s">
        <v>54</v>
      </c>
      <c r="B15" s="58">
        <f>[2]元データ貼付用先!E17</f>
        <v>96220</v>
      </c>
      <c r="C15" s="58">
        <f>[2]元データ貼付用先!F17</f>
        <v>215178</v>
      </c>
      <c r="D15" s="78" t="str">
        <f>IF([2]元データ貼付用先!I17&lt;0,"△","")</f>
        <v/>
      </c>
      <c r="E15" s="79">
        <f>ABS([2]元データ貼付用先!I17)</f>
        <v>97</v>
      </c>
      <c r="F15" s="60" t="s">
        <v>55</v>
      </c>
      <c r="G15" s="63">
        <f>[2]元データ貼付用先!E51</f>
        <v>101483</v>
      </c>
      <c r="H15" s="63">
        <f>[2]元データ貼付用先!F51</f>
        <v>223902</v>
      </c>
      <c r="I15" s="78" t="str">
        <f>IF([2]元データ貼付用先!I51&lt;0,"△","")</f>
        <v/>
      </c>
      <c r="J15" s="61">
        <f>ABS([2]元データ貼付用先!I51)</f>
        <v>178</v>
      </c>
    </row>
    <row r="16" spans="1:10" ht="21" customHeight="1">
      <c r="A16" s="56" t="s">
        <v>56</v>
      </c>
      <c r="B16" s="58">
        <f>[2]元データ貼付用先!E18</f>
        <v>99834</v>
      </c>
      <c r="C16" s="58">
        <f>[2]元データ貼付用先!F18</f>
        <v>207637</v>
      </c>
      <c r="D16" s="78" t="str">
        <f>IF([2]元データ貼付用先!I18&lt;0,"△","")</f>
        <v/>
      </c>
      <c r="E16" s="79">
        <f>ABS([2]元データ貼付用先!I18)</f>
        <v>181</v>
      </c>
      <c r="F16" s="60" t="s">
        <v>57</v>
      </c>
      <c r="G16" s="63">
        <f>[2]元データ貼付用先!E52</f>
        <v>112092</v>
      </c>
      <c r="H16" s="63">
        <f>[2]元データ貼付用先!F52</f>
        <v>240581</v>
      </c>
      <c r="I16" s="78" t="str">
        <f>IF([2]元データ貼付用先!I52&lt;0,"△","")</f>
        <v/>
      </c>
      <c r="J16" s="61">
        <f>ABS([2]元データ貼付用先!I52)</f>
        <v>337</v>
      </c>
    </row>
    <row r="17" spans="1:10" ht="21" customHeight="1">
      <c r="A17" s="56" t="s">
        <v>58</v>
      </c>
      <c r="B17" s="58">
        <f>[2]元データ貼付用先!E19</f>
        <v>107344</v>
      </c>
      <c r="C17" s="58">
        <f>[2]元データ貼付用先!F19</f>
        <v>244217</v>
      </c>
      <c r="D17" s="78" t="str">
        <f>IF([2]元データ貼付用先!I19&lt;0,"△","")</f>
        <v>△</v>
      </c>
      <c r="E17" s="79">
        <f>ABS([2]元データ貼付用先!I19)</f>
        <v>97</v>
      </c>
      <c r="F17" s="60" t="s">
        <v>59</v>
      </c>
      <c r="G17" s="63">
        <f>[2]元データ貼付用先!E53</f>
        <v>45633</v>
      </c>
      <c r="H17" s="63">
        <f>[2]元データ貼付用先!F53</f>
        <v>101403</v>
      </c>
      <c r="I17" s="78" t="str">
        <f>IF([2]元データ貼付用先!I53&lt;0,"△","")</f>
        <v/>
      </c>
      <c r="J17" s="61">
        <f>ABS([2]元データ貼付用先!I53)</f>
        <v>22</v>
      </c>
    </row>
    <row r="18" spans="1:10" ht="21" customHeight="1">
      <c r="A18" s="56" t="s">
        <v>60</v>
      </c>
      <c r="B18" s="58">
        <f>[2]元データ貼付用先!E20</f>
        <v>79055</v>
      </c>
      <c r="C18" s="58">
        <f>[2]元データ貼付用先!F20</f>
        <v>166427</v>
      </c>
      <c r="D18" s="78" t="str">
        <f>IF([2]元データ貼付用先!I20&lt;0,"△","")</f>
        <v/>
      </c>
      <c r="E18" s="79">
        <f>ABS([2]元データ貼付用先!I20)</f>
        <v>121</v>
      </c>
      <c r="F18" s="60" t="s">
        <v>61</v>
      </c>
      <c r="G18" s="63">
        <f>[2]元データ貼付用先!E54</f>
        <v>59106</v>
      </c>
      <c r="H18" s="63">
        <f>[2]元データ貼付用先!F54</f>
        <v>137231</v>
      </c>
      <c r="I18" s="78" t="str">
        <f>IF([2]元データ貼付用先!I54&lt;0,"△","")</f>
        <v/>
      </c>
      <c r="J18" s="61">
        <f>ABS([2]元データ貼付用先!I54)</f>
        <v>117</v>
      </c>
    </row>
    <row r="19" spans="1:10" ht="21" customHeight="1">
      <c r="A19" s="56" t="s">
        <v>62</v>
      </c>
      <c r="B19" s="58">
        <f>[2]元データ貼付用先!E21</f>
        <v>90251</v>
      </c>
      <c r="C19" s="58">
        <f>[2]元データ貼付用先!F21</f>
        <v>198313</v>
      </c>
      <c r="D19" s="78" t="str">
        <f>IF([2]元データ貼付用先!I21&lt;0,"△","")</f>
        <v/>
      </c>
      <c r="E19" s="79">
        <f>ABS([2]元データ貼付用先!I21)</f>
        <v>126</v>
      </c>
      <c r="F19" s="65" t="s">
        <v>63</v>
      </c>
      <c r="G19" s="66">
        <f>[2]元データ貼付用先!E55</f>
        <v>60616</v>
      </c>
      <c r="H19" s="66">
        <f>[2]元データ貼付用先!F55</f>
        <v>132272</v>
      </c>
      <c r="I19" s="78" t="str">
        <f>IF([2]元データ貼付用先!I55&lt;0,"△","")</f>
        <v>△</v>
      </c>
      <c r="J19" s="61">
        <f>ABS([2]元データ貼付用先!I55)</f>
        <v>36</v>
      </c>
    </row>
    <row r="20" spans="1:10" ht="21" customHeight="1">
      <c r="A20" s="56" t="s">
        <v>64</v>
      </c>
      <c r="B20" s="58">
        <f>[2]元データ貼付用先!E22</f>
        <v>177242</v>
      </c>
      <c r="C20" s="58">
        <f>[2]元データ貼付用先!F22</f>
        <v>359905</v>
      </c>
      <c r="D20" s="78" t="str">
        <f>IF([2]元データ貼付用先!I22&lt;0,"△","")</f>
        <v/>
      </c>
      <c r="E20" s="79">
        <f>ABS([2]元データ貼付用先!I22)</f>
        <v>1114</v>
      </c>
      <c r="F20" s="60" t="s">
        <v>65</v>
      </c>
      <c r="G20" s="63">
        <f>[2]元データ貼付用先!E56</f>
        <v>16297</v>
      </c>
      <c r="H20" s="63">
        <f>[2]元データ貼付用先!F56</f>
        <v>40533</v>
      </c>
      <c r="I20" s="78" t="str">
        <f>IF([2]元データ貼付用先!I56&lt;0,"△","")</f>
        <v/>
      </c>
      <c r="J20" s="61">
        <f>ABS([2]元データ貼付用先!I56)</f>
        <v>13</v>
      </c>
    </row>
    <row r="21" spans="1:10" ht="21" customHeight="1">
      <c r="A21" s="56" t="s">
        <v>66</v>
      </c>
      <c r="B21" s="58">
        <f>[2]元データ貼付用先!E23</f>
        <v>80172</v>
      </c>
      <c r="C21" s="58">
        <f>[2]元データ貼付用先!F23</f>
        <v>183381</v>
      </c>
      <c r="D21" s="78" t="str">
        <f>IF([2]元データ貼付用先!I23&lt;0,"△","")</f>
        <v/>
      </c>
      <c r="E21" s="79">
        <f>ABS([2]元データ貼付用先!I23)</f>
        <v>49</v>
      </c>
      <c r="F21" s="67" t="s">
        <v>67</v>
      </c>
      <c r="G21" s="63">
        <f>[2]元データ貼付用先!E57</f>
        <v>34867</v>
      </c>
      <c r="H21" s="63">
        <f>[2]元データ貼付用先!F57</f>
        <v>83393</v>
      </c>
      <c r="I21" s="78" t="str">
        <f>IF([2]元データ貼付用先!I57&lt;0,"△","")</f>
        <v>△</v>
      </c>
      <c r="J21" s="61">
        <f>ABS([2]元データ貼付用先!I57)</f>
        <v>85</v>
      </c>
    </row>
    <row r="22" spans="1:10" ht="21" customHeight="1">
      <c r="A22" s="56" t="s">
        <v>68</v>
      </c>
      <c r="B22" s="58">
        <f>[2]元データ貼付用先!E24</f>
        <v>133981</v>
      </c>
      <c r="C22" s="58">
        <f>[2]元データ貼付用先!F24</f>
        <v>311260</v>
      </c>
      <c r="D22" s="78" t="str">
        <f>IF([2]元データ貼付用先!I24&lt;0,"△","")</f>
        <v/>
      </c>
      <c r="E22" s="79">
        <f>ABS([2]元データ貼付用先!I24)</f>
        <v>283</v>
      </c>
      <c r="F22" s="67" t="s">
        <v>69</v>
      </c>
      <c r="G22" s="63">
        <f>[2]元データ貼付用先!E58</f>
        <v>13085</v>
      </c>
      <c r="H22" s="63">
        <f>[2]元データ貼付用先!F58</f>
        <v>31743</v>
      </c>
      <c r="I22" s="78" t="str">
        <f>IF([2]元データ貼付用先!I58&lt;0,"△","")</f>
        <v/>
      </c>
      <c r="J22" s="61">
        <f>ABS([2]元データ貼付用先!I58)</f>
        <v>24</v>
      </c>
    </row>
    <row r="23" spans="1:10" ht="21" customHeight="1">
      <c r="A23" s="56" t="s">
        <v>70</v>
      </c>
      <c r="B23" s="58">
        <f>[2]元データ貼付用先!E25</f>
        <v>85750</v>
      </c>
      <c r="C23" s="58">
        <f>[2]元データ貼付用先!F25</f>
        <v>214365</v>
      </c>
      <c r="D23" s="78" t="str">
        <f>IF([2]元データ貼付用先!I25&lt;0,"△","")</f>
        <v/>
      </c>
      <c r="E23" s="79">
        <f>ABS([2]元データ貼付用先!I25)</f>
        <v>442</v>
      </c>
      <c r="F23" s="67" t="s">
        <v>71</v>
      </c>
      <c r="G23" s="63">
        <f>[2]元データ貼付用先!E59</f>
        <v>20082</v>
      </c>
      <c r="H23" s="63">
        <f>[2]元データ貼付用先!F59</f>
        <v>48503</v>
      </c>
      <c r="I23" s="78" t="str">
        <f>IF([2]元データ貼付用先!I59&lt;0,"△","")</f>
        <v/>
      </c>
      <c r="J23" s="61">
        <f>ABS([2]元データ貼付用先!I59)</f>
        <v>44</v>
      </c>
    </row>
    <row r="24" spans="1:10" ht="21" customHeight="1">
      <c r="A24" s="56" t="s">
        <v>72</v>
      </c>
      <c r="B24" s="58">
        <f>[2]元データ貼付用先!E26</f>
        <v>123214</v>
      </c>
      <c r="C24" s="58">
        <f>[2]元データ貼付用先!F26</f>
        <v>284274</v>
      </c>
      <c r="D24" s="78" t="str">
        <f>IF([2]元データ貼付用先!I26&lt;0,"△","")</f>
        <v/>
      </c>
      <c r="E24" s="79">
        <f>ABS([2]元データ貼付用先!I26)</f>
        <v>428</v>
      </c>
      <c r="F24" s="60" t="s">
        <v>73</v>
      </c>
      <c r="G24" s="63">
        <f>[2]元データ貼付用先!E60</f>
        <v>24366</v>
      </c>
      <c r="H24" s="63">
        <f>[2]元データ貼付用先!F60</f>
        <v>59037</v>
      </c>
      <c r="I24" s="78" t="str">
        <f>IF([2]元データ貼付用先!I60&lt;0,"△","")</f>
        <v>△</v>
      </c>
      <c r="J24" s="61">
        <f>ABS([2]元データ貼付用先!I60)</f>
        <v>21</v>
      </c>
    </row>
    <row r="25" spans="1:10" ht="21" customHeight="1">
      <c r="A25" s="56" t="s">
        <v>74</v>
      </c>
      <c r="B25" s="58">
        <f>[2]元データ貼付用先!E27</f>
        <v>53352</v>
      </c>
      <c r="C25" s="58">
        <f>[2]元データ貼付用先!F27</f>
        <v>120626</v>
      </c>
      <c r="D25" s="78" t="str">
        <f>IF([2]元データ貼付用先!I27&lt;0,"△","")</f>
        <v/>
      </c>
      <c r="E25" s="79">
        <f>ABS([2]元データ貼付用先!I27)</f>
        <v>437</v>
      </c>
      <c r="F25" s="60" t="s">
        <v>75</v>
      </c>
      <c r="G25" s="63">
        <f>[2]元データ貼付用先!E61</f>
        <v>12780</v>
      </c>
      <c r="H25" s="63">
        <f>[2]元データ貼付用先!F61</f>
        <v>31622</v>
      </c>
      <c r="I25" s="78" t="str">
        <f>IF([2]元データ貼付用先!I61&lt;0,"△","")</f>
        <v/>
      </c>
      <c r="J25" s="61">
        <f>ABS([2]元データ貼付用先!I61)</f>
        <v>5</v>
      </c>
    </row>
    <row r="26" spans="1:10" ht="21" customHeight="1">
      <c r="A26" s="56" t="s">
        <v>76</v>
      </c>
      <c r="B26" s="58">
        <f>[2]元データ貼付用先!E28</f>
        <v>63247</v>
      </c>
      <c r="C26" s="58">
        <f>[2]元データ貼付用先!F28</f>
        <v>152190</v>
      </c>
      <c r="D26" s="78" t="str">
        <f>IF([2]元データ貼付用先!I28&lt;0,"△","")</f>
        <v/>
      </c>
      <c r="E26" s="79">
        <f>ABS([2]元データ貼付用先!I28)</f>
        <v>49</v>
      </c>
      <c r="F26" s="60" t="s">
        <v>77</v>
      </c>
      <c r="G26" s="63">
        <f>[2]元データ貼付用先!E62</f>
        <v>11586</v>
      </c>
      <c r="H26" s="63">
        <f>[2]元データ貼付用先!F62</f>
        <v>27415</v>
      </c>
      <c r="I26" s="78" t="str">
        <f>IF([2]元データ貼付用先!I62&lt;0,"△","")</f>
        <v>△</v>
      </c>
      <c r="J26" s="61">
        <f>ABS([2]元データ貼付用先!I62)</f>
        <v>26</v>
      </c>
    </row>
    <row r="27" spans="1:10" ht="21" customHeight="1">
      <c r="A27" s="56" t="s">
        <v>78</v>
      </c>
      <c r="B27" s="58">
        <f>[2]元データ貼付用先!E29</f>
        <v>52721</v>
      </c>
      <c r="C27" s="58">
        <f>[2]元データ貼付用先!F29</f>
        <v>122161</v>
      </c>
      <c r="D27" s="78" t="str">
        <f>IF([2]元データ貼付用先!I29&lt;0,"△","")</f>
        <v>△</v>
      </c>
      <c r="E27" s="79">
        <f>ABS([2]元データ貼付用先!I29)</f>
        <v>32</v>
      </c>
      <c r="F27" s="60" t="s">
        <v>79</v>
      </c>
      <c r="G27" s="63">
        <f>[2]元データ貼付用先!E63</f>
        <v>25678</v>
      </c>
      <c r="H27" s="63">
        <f>[2]元データ貼付用先!F63</f>
        <v>65096</v>
      </c>
      <c r="I27" s="78" t="str">
        <f>IF([2]元データ貼付用先!I63&lt;0,"△","")</f>
        <v>△</v>
      </c>
      <c r="J27" s="61">
        <f>ABS([2]元データ貼付用先!I63)</f>
        <v>45</v>
      </c>
    </row>
    <row r="28" spans="1:10" ht="21" customHeight="1">
      <c r="A28" s="56" t="s">
        <v>80</v>
      </c>
      <c r="B28" s="58">
        <f>[2]元データ貼付用先!E30</f>
        <v>755223</v>
      </c>
      <c r="C28" s="58">
        <f>[2]元データ貼付用先!F30</f>
        <v>1541055</v>
      </c>
      <c r="D28" s="78" t="str">
        <f>IF([2]元データ貼付用先!I30&lt;0,"△","")</f>
        <v/>
      </c>
      <c r="E28" s="79">
        <f>ABS([2]元データ貼付用先!I30)</f>
        <v>1928</v>
      </c>
      <c r="F28" s="60" t="s">
        <v>81</v>
      </c>
      <c r="G28" s="63">
        <f>[2]元データ貼付用先!E64</f>
        <v>3414</v>
      </c>
      <c r="H28" s="63">
        <f>[2]元データ貼付用先!F64</f>
        <v>9190</v>
      </c>
      <c r="I28" s="78" t="str">
        <f>IF([2]元データ貼付用先!I64&lt;0,"△","")</f>
        <v>△</v>
      </c>
      <c r="J28" s="61">
        <f>ABS([2]元データ貼付用先!I64)</f>
        <v>14</v>
      </c>
    </row>
    <row r="29" spans="1:10" ht="21" customHeight="1">
      <c r="A29" s="56" t="s">
        <v>82</v>
      </c>
      <c r="B29" s="58">
        <f>[2]元データ貼付用先!E31</f>
        <v>124195</v>
      </c>
      <c r="C29" s="58">
        <f>[2]元データ貼付用先!F31</f>
        <v>232312</v>
      </c>
      <c r="D29" s="78" t="str">
        <f>IF([2]元データ貼付用先!I31&lt;0,"△","")</f>
        <v/>
      </c>
      <c r="E29" s="79">
        <f>ABS([2]元データ貼付用先!I31)</f>
        <v>15</v>
      </c>
      <c r="F29" s="60" t="s">
        <v>83</v>
      </c>
      <c r="G29" s="63">
        <f>[2]元データ貼付用先!E65</f>
        <v>6782</v>
      </c>
      <c r="H29" s="63">
        <f>[2]元データ貼付用先!F65</f>
        <v>17136</v>
      </c>
      <c r="I29" s="78" t="str">
        <f>IF([2]元データ貼付用先!I65&lt;0,"△","")</f>
        <v>△</v>
      </c>
      <c r="J29" s="61">
        <f>ABS([2]元データ貼付用先!I65)</f>
        <v>10</v>
      </c>
    </row>
    <row r="30" spans="1:10" ht="21" customHeight="1">
      <c r="A30" s="56" t="s">
        <v>84</v>
      </c>
      <c r="B30" s="58">
        <f>[2]元データ貼付用先!E32</f>
        <v>80442</v>
      </c>
      <c r="C30" s="58">
        <f>[2]元データ貼付用先!F32</f>
        <v>170893</v>
      </c>
      <c r="D30" s="78" t="str">
        <f>IF([2]元データ貼付用先!I32&lt;0,"△","")</f>
        <v/>
      </c>
      <c r="E30" s="79">
        <f>ABS([2]元データ貼付用先!I32)</f>
        <v>91</v>
      </c>
      <c r="F30" s="60" t="s">
        <v>85</v>
      </c>
      <c r="G30" s="63">
        <f>[2]元データ貼付用先!E66</f>
        <v>4541</v>
      </c>
      <c r="H30" s="63">
        <f>[2]元データ貼付用先!F66</f>
        <v>10673</v>
      </c>
      <c r="I30" s="78" t="str">
        <f>IF([2]元データ貼付用先!I66&lt;0,"△","")</f>
        <v>△</v>
      </c>
      <c r="J30" s="61">
        <f>ABS([2]元データ貼付用先!I66)</f>
        <v>7</v>
      </c>
    </row>
    <row r="31" spans="1:10" ht="21" customHeight="1">
      <c r="A31" s="56" t="s">
        <v>86</v>
      </c>
      <c r="B31" s="58">
        <f>[2]元データ貼付用先!E33</f>
        <v>136355</v>
      </c>
      <c r="C31" s="58">
        <f>[2]元データ貼付用先!F33</f>
        <v>264838</v>
      </c>
      <c r="D31" s="78" t="str">
        <f>IF([2]元データ貼付用先!I33&lt;0,"△","")</f>
        <v/>
      </c>
      <c r="E31" s="79">
        <f>ABS([2]元データ貼付用先!I33)</f>
        <v>256</v>
      </c>
      <c r="F31" s="60" t="s">
        <v>87</v>
      </c>
      <c r="G31" s="63">
        <f>[2]元データ貼付用先!E67</f>
        <v>3929</v>
      </c>
      <c r="H31" s="63">
        <f>[2]元データ貼付用先!F67</f>
        <v>9651</v>
      </c>
      <c r="I31" s="78" t="str">
        <f>IF([2]元データ貼付用先!I67&lt;0,"△","")</f>
        <v>△</v>
      </c>
      <c r="J31" s="61">
        <f>ABS([2]元データ貼付用先!I67)</f>
        <v>28</v>
      </c>
    </row>
    <row r="32" spans="1:10" ht="21" customHeight="1">
      <c r="A32" s="56" t="s">
        <v>88</v>
      </c>
      <c r="B32" s="58">
        <f>[2]元データ貼付用先!E34</f>
        <v>114937</v>
      </c>
      <c r="C32" s="58">
        <f>[2]元データ貼付用先!F34</f>
        <v>234742</v>
      </c>
      <c r="D32" s="78" t="str">
        <f>IF([2]元データ貼付用先!I34&lt;0,"△","")</f>
        <v/>
      </c>
      <c r="E32" s="79">
        <f>ABS([2]元データ貼付用先!I34)</f>
        <v>320</v>
      </c>
      <c r="F32" s="60" t="s">
        <v>89</v>
      </c>
      <c r="G32" s="63">
        <f>[2]元データ貼付用先!E68</f>
        <v>7012</v>
      </c>
      <c r="H32" s="63">
        <f>[2]元データ貼付用先!F68</f>
        <v>18446</v>
      </c>
      <c r="I32" s="78" t="str">
        <f>IF([2]元データ貼付用先!I68&lt;0,"△","")</f>
        <v/>
      </c>
      <c r="J32" s="61">
        <f>ABS([2]元データ貼付用先!I68)</f>
        <v>14</v>
      </c>
    </row>
    <row r="33" spans="1:10" ht="21" customHeight="1">
      <c r="A33" s="56" t="s">
        <v>90</v>
      </c>
      <c r="B33" s="58">
        <f>[2]元データ貼付用先!E35</f>
        <v>103425</v>
      </c>
      <c r="C33" s="58">
        <f>[2]元データ貼付用先!F35</f>
        <v>234095</v>
      </c>
      <c r="D33" s="78" t="str">
        <f>IF([2]元データ貼付用先!I35&lt;0,"△","")</f>
        <v/>
      </c>
      <c r="E33" s="79">
        <f>ABS([2]元データ貼付用先!I35)</f>
        <v>321</v>
      </c>
      <c r="F33" s="60" t="s">
        <v>91</v>
      </c>
      <c r="G33" s="63">
        <f>[2]元データ貼付用先!E69</f>
        <v>20158</v>
      </c>
      <c r="H33" s="63">
        <f>[2]元データ貼付用先!F69</f>
        <v>41173</v>
      </c>
      <c r="I33" s="78" t="str">
        <f>IF([2]元データ貼付用先!I69&lt;0,"△","")</f>
        <v/>
      </c>
      <c r="J33" s="61">
        <f>ABS([2]元データ貼付用先!I69)</f>
        <v>2</v>
      </c>
    </row>
    <row r="34" spans="1:10" ht="21" customHeight="1">
      <c r="A34" s="56" t="s">
        <v>92</v>
      </c>
      <c r="B34" s="58">
        <f>[2]元データ貼付用先!E36</f>
        <v>115480</v>
      </c>
      <c r="C34" s="58">
        <f>[2]元データ貼付用先!F36</f>
        <v>222987</v>
      </c>
      <c r="D34" s="78" t="str">
        <f>IF([2]元データ貼付用先!I36&lt;0,"△","")</f>
        <v/>
      </c>
      <c r="E34" s="79">
        <f>ABS([2]元データ貼付用先!I36)</f>
        <v>596</v>
      </c>
      <c r="F34" s="60" t="s">
        <v>93</v>
      </c>
      <c r="G34" s="63">
        <f>[2]元データ貼付用先!E70</f>
        <v>6453</v>
      </c>
      <c r="H34" s="63">
        <f>[2]元データ貼付用先!F70</f>
        <v>11281</v>
      </c>
      <c r="I34" s="78" t="str">
        <f>IF([2]元データ貼付用先!I70&lt;0,"△","")</f>
        <v/>
      </c>
      <c r="J34" s="61">
        <f>ABS([2]元データ貼付用先!I70)</f>
        <v>28</v>
      </c>
    </row>
    <row r="35" spans="1:10" ht="21" customHeight="1">
      <c r="A35" s="56" t="s">
        <v>94</v>
      </c>
      <c r="B35" s="58">
        <f>[2]元データ貼付用先!E37</f>
        <v>80389</v>
      </c>
      <c r="C35" s="58">
        <f>[2]元データ貼付用先!F37</f>
        <v>181188</v>
      </c>
      <c r="D35" s="78" t="str">
        <f>IF([2]元データ貼付用先!I37&lt;0,"△","")</f>
        <v/>
      </c>
      <c r="E35" s="79">
        <f>ABS([2]元データ貼付用先!I37)</f>
        <v>329</v>
      </c>
      <c r="F35" s="60" t="s">
        <v>95</v>
      </c>
      <c r="G35" s="63">
        <f>[2]元データ貼付用先!E71</f>
        <v>2949</v>
      </c>
      <c r="H35" s="63">
        <f>[2]元データ貼付用先!F71</f>
        <v>6653</v>
      </c>
      <c r="I35" s="78" t="str">
        <f>IF([2]元データ貼付用先!I71&lt;0,"△","")</f>
        <v>△</v>
      </c>
      <c r="J35" s="61">
        <f>ABS([2]元データ貼付用先!I71)</f>
        <v>13</v>
      </c>
    </row>
    <row r="36" spans="1:10" ht="21" customHeight="1">
      <c r="A36" s="60" t="s">
        <v>96</v>
      </c>
      <c r="B36" s="58">
        <f>[2]元データ貼付用先!E38</f>
        <v>336092</v>
      </c>
      <c r="C36" s="58">
        <f>[2]元データ貼付用先!F38</f>
        <v>725887</v>
      </c>
      <c r="D36" s="78" t="str">
        <f>IF([2]元データ貼付用先!I38&lt;0,"△","")</f>
        <v/>
      </c>
      <c r="E36" s="79">
        <f>ABS([2]元データ貼付用先!I38)</f>
        <v>755</v>
      </c>
      <c r="F36" s="60" t="s">
        <v>97</v>
      </c>
      <c r="G36" s="63">
        <f>[2]元データ貼付用先!E72</f>
        <v>10756</v>
      </c>
      <c r="H36" s="63">
        <f>[2]元データ貼付用先!F72</f>
        <v>23239</v>
      </c>
      <c r="I36" s="78" t="str">
        <f>IF([2]元データ貼付用先!I72&lt;0,"△","")</f>
        <v>△</v>
      </c>
      <c r="J36" s="61">
        <f>ABS([2]元データ貼付用先!I72)</f>
        <v>13</v>
      </c>
    </row>
    <row r="37" spans="1:10" ht="21" customHeight="1">
      <c r="A37" s="56" t="s">
        <v>98</v>
      </c>
      <c r="B37" s="58">
        <f>[2]元データ貼付用先!E39</f>
        <v>75690</v>
      </c>
      <c r="C37" s="58">
        <f>[2]元データ貼付用先!F39</f>
        <v>170023</v>
      </c>
      <c r="D37" s="78" t="str">
        <f>IF([2]元データ貼付用先!I39&lt;0,"△","")</f>
        <v/>
      </c>
      <c r="E37" s="79">
        <f>ABS([2]元データ貼付用先!I39)</f>
        <v>156</v>
      </c>
      <c r="F37" s="60" t="s">
        <v>99</v>
      </c>
      <c r="G37" s="63">
        <f>[2]元データ貼付用先!E73</f>
        <v>18259</v>
      </c>
      <c r="H37" s="63">
        <f>[2]元データ貼付用先!F73</f>
        <v>42583</v>
      </c>
      <c r="I37" s="78" t="str">
        <f>IF([2]元データ貼付用先!I73&lt;0,"△","")</f>
        <v>△</v>
      </c>
      <c r="J37" s="61">
        <f>ABS([2]元データ貼付用先!I73)</f>
        <v>9</v>
      </c>
    </row>
    <row r="38" spans="1:10" ht="21" customHeight="1">
      <c r="A38" s="56" t="s">
        <v>100</v>
      </c>
      <c r="B38" s="58">
        <f>[2]元データ貼付用先!E40</f>
        <v>126009</v>
      </c>
      <c r="C38" s="58">
        <f>[2]元データ貼付用先!F40</f>
        <v>273917</v>
      </c>
      <c r="D38" s="78" t="str">
        <f>IF([2]元データ貼付用先!I40&lt;0,"△","")</f>
        <v/>
      </c>
      <c r="E38" s="79">
        <f>ABS([2]元データ貼付用先!I40)</f>
        <v>157</v>
      </c>
      <c r="F38" s="60" t="s">
        <v>101</v>
      </c>
      <c r="G38" s="63">
        <f>[2]元データ貼付用先!E74</f>
        <v>17141</v>
      </c>
      <c r="H38" s="63">
        <f>[2]元データ貼付用先!F74</f>
        <v>39575</v>
      </c>
      <c r="I38" s="78" t="str">
        <f>IF([2]元データ貼付用先!I74&lt;0,"△","")</f>
        <v/>
      </c>
      <c r="J38" s="61">
        <f>ABS([2]元データ貼付用先!I74)</f>
        <v>10</v>
      </c>
    </row>
    <row r="39" spans="1:10" ht="21" customHeight="1" thickBot="1">
      <c r="A39" s="68" t="s">
        <v>102</v>
      </c>
      <c r="B39" s="69">
        <f>[2]元データ貼付用先!E41</f>
        <v>134393</v>
      </c>
      <c r="C39" s="69">
        <f>[2]元データ貼付用先!F41</f>
        <v>281947</v>
      </c>
      <c r="D39" s="80" t="str">
        <f>IF([2]元データ貼付用先!I41&lt;0,"△","")</f>
        <v/>
      </c>
      <c r="E39" s="81">
        <f>ABS([2]元データ貼付用先!I41)</f>
        <v>442</v>
      </c>
      <c r="F39" s="70" t="s">
        <v>103</v>
      </c>
      <c r="G39" s="71">
        <f>[2]元データ貼付用先!E75</f>
        <v>1118</v>
      </c>
      <c r="H39" s="71">
        <f>[2]元データ貼付用先!F75</f>
        <v>3008</v>
      </c>
      <c r="I39" s="80" t="str">
        <f>IF([2]元データ貼付用先!I75&lt;0,"△","")</f>
        <v>△</v>
      </c>
      <c r="J39" s="72">
        <f>ABS([2]元データ貼付用先!I75)</f>
        <v>19</v>
      </c>
    </row>
    <row r="40" spans="1:10">
      <c r="D40" s="73"/>
      <c r="G40" s="62"/>
      <c r="H40" s="62"/>
      <c r="I40" s="59"/>
      <c r="J40" s="73" t="s">
        <v>127</v>
      </c>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①座間市の人口</vt:lpstr>
      <vt:lpstr>②町丁字別人口・世帯</vt:lpstr>
      <vt:lpstr>③県人口</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2022-03-01T08:59:42Z</cp:lastPrinted>
  <dcterms:created xsi:type="dcterms:W3CDTF">2003-06-09T01:39:57Z</dcterms:created>
  <dcterms:modified xsi:type="dcterms:W3CDTF">2022-03-01T08:59:49Z</dcterms:modified>
</cp:coreProperties>
</file>